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1. MUNICIPIO\1. SECRETARIA DE GESTION ESTRATEGICA\9. GOBIERNO ABIERTO\2022\GESTION AMBIENTAL\Resultados del monitoreo de agua\"/>
    </mc:Choice>
  </mc:AlternateContent>
  <xr:revisionPtr revIDLastSave="0" documentId="13_ncr:1_{540EE668-7BBD-4950-AD79-5C10C2F2D1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OS JULIO" sheetId="1" r:id="rId1"/>
    <sheet name="Hoja2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K16" i="1"/>
  <c r="J16" i="1"/>
  <c r="I16" i="1"/>
  <c r="H16" i="1"/>
  <c r="G16" i="1"/>
  <c r="F16" i="1"/>
  <c r="E16" i="1"/>
  <c r="D16" i="1"/>
  <c r="C16" i="1"/>
  <c r="R43" i="1" l="1"/>
  <c r="S43" i="1"/>
  <c r="T43" i="1"/>
  <c r="U43" i="1"/>
  <c r="V43" i="1"/>
  <c r="W43" i="1"/>
  <c r="X43" i="1"/>
  <c r="Q43" i="1"/>
  <c r="P43" i="1"/>
  <c r="R48" i="1"/>
  <c r="S48" i="1"/>
  <c r="T48" i="1"/>
  <c r="U48" i="1"/>
  <c r="V48" i="1"/>
  <c r="W48" i="1"/>
  <c r="X48" i="1"/>
  <c r="Q48" i="1"/>
  <c r="P48" i="1"/>
  <c r="AH23" i="1" l="1"/>
  <c r="AG23" i="1"/>
  <c r="U38" i="1" l="1"/>
  <c r="V38" i="1"/>
  <c r="W38" i="1"/>
  <c r="X38" i="1"/>
  <c r="T38" i="1"/>
  <c r="X33" i="1"/>
  <c r="W33" i="1"/>
  <c r="V33" i="1"/>
  <c r="U33" i="1"/>
  <c r="T33" i="1"/>
  <c r="U28" i="1"/>
  <c r="V28" i="1"/>
  <c r="W28" i="1"/>
  <c r="X28" i="1"/>
  <c r="T28" i="1"/>
  <c r="U23" i="1"/>
  <c r="V23" i="1"/>
  <c r="W23" i="1"/>
  <c r="X23" i="1"/>
  <c r="T23" i="1"/>
  <c r="R23" i="1"/>
  <c r="U18" i="1"/>
  <c r="V18" i="1"/>
  <c r="W18" i="1"/>
  <c r="X18" i="1"/>
  <c r="T18" i="1"/>
  <c r="U10" i="1"/>
  <c r="V10" i="1"/>
  <c r="T10" i="1"/>
  <c r="U5" i="1"/>
  <c r="V5" i="1"/>
  <c r="W5" i="1"/>
  <c r="T5" i="1"/>
  <c r="R5" i="1"/>
  <c r="S5" i="1"/>
  <c r="AT48" i="1"/>
  <c r="AU48" i="1"/>
  <c r="AV48" i="1"/>
  <c r="AN48" i="1"/>
  <c r="AO48" i="1"/>
  <c r="AP48" i="1"/>
  <c r="AQ48" i="1"/>
  <c r="AR48" i="1"/>
  <c r="AS48" i="1"/>
  <c r="AM48" i="1"/>
  <c r="AL48" i="1"/>
  <c r="AO43" i="1"/>
  <c r="AP43" i="1"/>
  <c r="AQ43" i="1"/>
  <c r="AR43" i="1"/>
  <c r="AS43" i="1"/>
  <c r="AT43" i="1"/>
  <c r="AU43" i="1"/>
  <c r="AV43" i="1"/>
  <c r="AT38" i="1"/>
  <c r="AU38" i="1"/>
  <c r="AV38" i="1"/>
  <c r="AQ38" i="1"/>
  <c r="AR38" i="1"/>
  <c r="AS38" i="1"/>
  <c r="AM34" i="1"/>
  <c r="AN34" i="1"/>
  <c r="AO34" i="1"/>
  <c r="AP34" i="1"/>
  <c r="AQ34" i="1"/>
  <c r="AR34" i="1"/>
  <c r="AS34" i="1"/>
  <c r="AT34" i="1"/>
  <c r="AU34" i="1"/>
  <c r="AV34" i="1"/>
  <c r="AL34" i="1"/>
  <c r="AU29" i="1"/>
  <c r="AV29" i="1"/>
  <c r="AT29" i="1"/>
  <c r="AP29" i="1"/>
  <c r="AQ29" i="1"/>
  <c r="AR29" i="1"/>
  <c r="AS29" i="1"/>
  <c r="AO29" i="1"/>
  <c r="AR25" i="1"/>
  <c r="AS25" i="1"/>
  <c r="AT25" i="1"/>
  <c r="AU25" i="1"/>
  <c r="AV25" i="1"/>
  <c r="AQ21" i="1"/>
  <c r="AR21" i="1"/>
  <c r="AS21" i="1"/>
  <c r="AT21" i="1"/>
  <c r="AU21" i="1"/>
  <c r="AV21" i="1"/>
  <c r="AP21" i="1"/>
  <c r="AS17" i="1"/>
  <c r="AT17" i="1"/>
  <c r="AU17" i="1"/>
  <c r="AV17" i="1"/>
  <c r="AR17" i="1"/>
  <c r="AQ17" i="1"/>
  <c r="AN17" i="1"/>
  <c r="AH10" i="1"/>
  <c r="P28" i="1" l="1"/>
  <c r="P23" i="1"/>
  <c r="S18" i="1"/>
  <c r="Q18" i="1"/>
  <c r="R18" i="1"/>
  <c r="P18" i="1"/>
  <c r="Q5" i="1"/>
  <c r="P5" i="1"/>
  <c r="AP38" i="1" l="1"/>
  <c r="AO38" i="1"/>
  <c r="AN38" i="1"/>
  <c r="AM38" i="1"/>
  <c r="AL38" i="1"/>
  <c r="AG18" i="1"/>
  <c r="AN43" i="1"/>
  <c r="AM43" i="1"/>
  <c r="AL43" i="1"/>
  <c r="AN29" i="1"/>
  <c r="AM29" i="1"/>
  <c r="AL29" i="1"/>
  <c r="AQ25" i="1"/>
  <c r="AP25" i="1"/>
  <c r="AO25" i="1"/>
  <c r="AN25" i="1"/>
  <c r="AM25" i="1"/>
  <c r="AL25" i="1"/>
  <c r="AO21" i="1"/>
  <c r="AN21" i="1"/>
  <c r="AM21" i="1"/>
  <c r="AL21" i="1"/>
  <c r="AP17" i="1"/>
  <c r="AO17" i="1"/>
  <c r="AM17" i="1"/>
  <c r="AL17" i="1"/>
  <c r="AV11" i="1"/>
  <c r="AU11" i="1"/>
  <c r="AT11" i="1"/>
  <c r="AS11" i="1"/>
  <c r="AR11" i="1"/>
  <c r="AQ11" i="1"/>
  <c r="AP11" i="1"/>
  <c r="AO11" i="1"/>
  <c r="AN11" i="1"/>
  <c r="AM11" i="1"/>
  <c r="AL11" i="1"/>
  <c r="AH18" i="1"/>
  <c r="AG10" i="1"/>
  <c r="AH5" i="1"/>
  <c r="AG5" i="1"/>
  <c r="AC18" i="1"/>
  <c r="AC10" i="1"/>
  <c r="S38" i="1"/>
  <c r="S33" i="1"/>
  <c r="S28" i="1"/>
  <c r="S23" i="1"/>
  <c r="X10" i="1"/>
  <c r="W10" i="1"/>
  <c r="S10" i="1"/>
  <c r="X5" i="1"/>
  <c r="Q38" i="1"/>
  <c r="R38" i="1"/>
  <c r="P38" i="1"/>
  <c r="R33" i="1"/>
  <c r="Q33" i="1"/>
  <c r="P33" i="1"/>
  <c r="R28" i="1"/>
  <c r="Q28" i="1"/>
  <c r="Q23" i="1"/>
  <c r="R10" i="1"/>
  <c r="Q10" i="1"/>
  <c r="P10" i="1"/>
</calcChain>
</file>

<file path=xl/sharedStrings.xml><?xml version="1.0" encoding="utf-8"?>
<sst xmlns="http://schemas.openxmlformats.org/spreadsheetml/2006/main" count="321" uniqueCount="75">
  <si>
    <t>Temperatura</t>
  </si>
  <si>
    <t>RA2,1</t>
  </si>
  <si>
    <t>RA2</t>
  </si>
  <si>
    <t>RA4</t>
  </si>
  <si>
    <t>RA3</t>
  </si>
  <si>
    <t>RA5,1</t>
  </si>
  <si>
    <t>RA5</t>
  </si>
  <si>
    <t>RP1</t>
  </si>
  <si>
    <t>RC1</t>
  </si>
  <si>
    <t>RA7</t>
  </si>
  <si>
    <t>RA6</t>
  </si>
  <si>
    <t>RA1</t>
  </si>
  <si>
    <t>Potencial de Hidrógeno</t>
  </si>
  <si>
    <t>DQO</t>
  </si>
  <si>
    <t>Alcalinidad total</t>
  </si>
  <si>
    <t>Cloruros</t>
  </si>
  <si>
    <t>Sulfatos</t>
  </si>
  <si>
    <t>Cromo VI</t>
  </si>
  <si>
    <t>Cobre</t>
  </si>
  <si>
    <t>Hierro Total</t>
  </si>
  <si>
    <t>Sólidos Sedimentables</t>
  </si>
  <si>
    <t>Plomo</t>
  </si>
  <si>
    <t>Oxígeno Disuelto</t>
  </si>
  <si>
    <t>Conductividad</t>
  </si>
  <si>
    <t>DBO5</t>
  </si>
  <si>
    <t>Sulfuros</t>
  </si>
  <si>
    <t>Turbidez</t>
  </si>
  <si>
    <t>ST</t>
  </si>
  <si>
    <t>Aceites y grasas</t>
  </si>
  <si>
    <t>Detergentes</t>
  </si>
  <si>
    <t xml:space="preserve">unidades </t>
  </si>
  <si>
    <t>°C</t>
  </si>
  <si>
    <t>mg/l</t>
  </si>
  <si>
    <t>%</t>
  </si>
  <si>
    <t>NTU</t>
  </si>
  <si>
    <t>UFC/ml</t>
  </si>
  <si>
    <t>E-coli Totales</t>
  </si>
  <si>
    <t>tabla 3.CRITERIOS DE CALIDAD DE AGUA PARA RIEGO</t>
  </si>
  <si>
    <t>aceites y grasas</t>
  </si>
  <si>
    <t>Parámetro</t>
  </si>
  <si>
    <t>limite tabla 3</t>
  </si>
  <si>
    <t>pH</t>
  </si>
  <si>
    <t>SULFATOS</t>
  </si>
  <si>
    <t>Cromo hexavalente</t>
  </si>
  <si>
    <t>Hierro</t>
  </si>
  <si>
    <t>plomo</t>
  </si>
  <si>
    <t>ausencia</t>
  </si>
  <si>
    <t>limite tabla 7</t>
  </si>
  <si>
    <t>Oxigeno disuelto%</t>
  </si>
  <si>
    <t>Coliformes Totales NMP</t>
  </si>
  <si>
    <t>TABLA 7.CRITERIOS DE CALIDAD DE AGUAS PARA FINES RECREATIVOS MEDIANTE CONTACTO
SECUNDARIO</t>
  </si>
  <si>
    <t>limite tabla 6</t>
  </si>
  <si>
    <t>E.Coli NMP</t>
  </si>
  <si>
    <t>TABLA 6: CRITERIOS DE CALIDAD DE AGUAS PARA FINES RECREATIVOS MEDIANTE
CONTACTO PRIMARIO*
SEC</t>
  </si>
  <si>
    <t>incontable</t>
  </si>
  <si>
    <t>presencia</t>
  </si>
  <si>
    <t>Oxigeno disuelto (&gt;80%)</t>
  </si>
  <si>
    <t>limite tabla 3 (6)</t>
  </si>
  <si>
    <t>limite tabla 3 (9)</t>
  </si>
  <si>
    <t>Oxigeno disuelto mg/l</t>
  </si>
  <si>
    <t>Ausencia</t>
  </si>
  <si>
    <t>Presencia</t>
  </si>
  <si>
    <t>Tabla 2:</t>
  </si>
  <si>
    <t>limite tabla 2 (6,5)</t>
  </si>
  <si>
    <t>limite tabla 2 (9)</t>
  </si>
  <si>
    <t>OD %</t>
  </si>
  <si>
    <t xml:space="preserve">limite tabla 2 (&gt; 80) </t>
  </si>
  <si>
    <t>limite tabla 2 (40 mg/l)</t>
  </si>
  <si>
    <t>limite tabla 2 (20 mg/l)</t>
  </si>
  <si>
    <t>limite tabla 2 (0,005 mg/l)</t>
  </si>
  <si>
    <t>limite tabla 2 (0,3 mg/l)</t>
  </si>
  <si>
    <t>limite tabla 2 (0,001mg/l)</t>
  </si>
  <si>
    <t>limite tabla 2 (0,5 mg/l)</t>
  </si>
  <si>
    <t>Oxigeno disuelto %</t>
  </si>
  <si>
    <t>RESULTADOS DEL MES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</si>
</sst>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Border="1" applyAlignment="1">
      <alignment wrapText="1"/>
    </xf>
    <xf numFmtId="0" fontId="1" fillId="0" borderId="0" xfId="0" applyFont="1" applyBorder="1"/>
    <xf numFmtId="0" fontId="0" fillId="0" borderId="0" xfId="0" applyBorder="1"/>
    <xf numFmtId="11" fontId="0" fillId="0" borderId="0" xfId="0" applyNumberForma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 applyAlignment="1">
      <alignment horizontal="center" wrapText="1"/>
    </xf>
    <xf numFmtId="0" fontId="0" fillId="0" borderId="9" xfId="0" applyFill="1" applyBorder="1"/>
    <xf numFmtId="0" fontId="0" fillId="2" borderId="0" xfId="0" applyFill="1"/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4" fillId="0" borderId="1" xfId="0" applyFont="1" applyBorder="1"/>
    <xf numFmtId="1" fontId="0" fillId="0" borderId="1" xfId="0" applyNumberFormat="1" applyBorder="1"/>
    <xf numFmtId="0" fontId="6" fillId="0" borderId="4" xfId="0" applyFont="1" applyBorder="1"/>
    <xf numFmtId="0" fontId="6" fillId="0" borderId="6" xfId="0" applyFont="1" applyBorder="1"/>
    <xf numFmtId="0" fontId="6" fillId="0" borderId="5" xfId="0" applyFont="1" applyBorder="1"/>
    <xf numFmtId="0" fontId="6" fillId="0" borderId="7" xfId="0" applyFont="1" applyBorder="1"/>
    <xf numFmtId="0" fontId="7" fillId="0" borderId="1" xfId="0" applyFont="1" applyBorder="1"/>
    <xf numFmtId="0" fontId="7" fillId="0" borderId="8" xfId="0" applyFont="1" applyBorder="1"/>
    <xf numFmtId="164" fontId="7" fillId="0" borderId="1" xfId="0" applyNumberFormat="1" applyFont="1" applyBorder="1"/>
    <xf numFmtId="0" fontId="7" fillId="0" borderId="1" xfId="0" applyFont="1" applyFill="1" applyBorder="1"/>
    <xf numFmtId="0" fontId="6" fillId="0" borderId="5" xfId="0" applyFont="1" applyBorder="1" applyAlignment="1"/>
    <xf numFmtId="0" fontId="7" fillId="0" borderId="8" xfId="0" applyFont="1" applyFill="1" applyBorder="1"/>
    <xf numFmtId="2" fontId="7" fillId="0" borderId="1" xfId="0" applyNumberFormat="1" applyFont="1" applyBorder="1"/>
    <xf numFmtId="0" fontId="7" fillId="2" borderId="1" xfId="0" applyFont="1" applyFill="1" applyBorder="1"/>
    <xf numFmtId="0" fontId="6" fillId="2" borderId="5" xfId="0" applyFont="1" applyFill="1" applyBorder="1"/>
    <xf numFmtId="0" fontId="6" fillId="2" borderId="1" xfId="0" applyFont="1" applyFill="1" applyBorder="1"/>
    <xf numFmtId="0" fontId="0" fillId="2" borderId="0" xfId="0" applyFill="1" applyBorder="1"/>
    <xf numFmtId="0" fontId="0" fillId="2" borderId="1" xfId="0" applyFill="1" applyBorder="1"/>
    <xf numFmtId="0" fontId="1" fillId="2" borderId="0" xfId="0" applyFont="1" applyFill="1" applyBorder="1"/>
    <xf numFmtId="0" fontId="1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1" fontId="4" fillId="2" borderId="1" xfId="0" applyNumberFormat="1" applyFont="1" applyFill="1" applyBorder="1"/>
    <xf numFmtId="0" fontId="7" fillId="2" borderId="0" xfId="0" applyFont="1" applyFill="1" applyBorder="1"/>
    <xf numFmtId="2" fontId="0" fillId="2" borderId="0" xfId="0" applyNumberFormat="1" applyFill="1" applyBorder="1"/>
    <xf numFmtId="0" fontId="7" fillId="0" borderId="0" xfId="0" applyFont="1" applyBorder="1"/>
    <xf numFmtId="0" fontId="7" fillId="0" borderId="0" xfId="0" applyFont="1" applyFill="1" applyBorder="1"/>
    <xf numFmtId="0" fontId="6" fillId="0" borderId="13" xfId="0" applyFont="1" applyBorder="1"/>
    <xf numFmtId="0" fontId="7" fillId="0" borderId="14" xfId="0" applyFont="1" applyBorder="1"/>
    <xf numFmtId="0" fontId="7" fillId="2" borderId="14" xfId="0" applyFont="1" applyFill="1" applyBorder="1"/>
    <xf numFmtId="0" fontId="7" fillId="0" borderId="14" xfId="0" applyFont="1" applyFill="1" applyBorder="1"/>
    <xf numFmtId="0" fontId="7" fillId="0" borderId="15" xfId="0" applyFont="1" applyBorder="1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7" fillId="0" borderId="0" xfId="0" applyNumberFormat="1" applyFont="1" applyBorder="1"/>
    <xf numFmtId="0" fontId="1" fillId="0" borderId="2" xfId="0" applyFont="1" applyBorder="1" applyAlignment="1"/>
    <xf numFmtId="0" fontId="1" fillId="0" borderId="0" xfId="0" applyFont="1" applyBorder="1" applyAlignment="1"/>
    <xf numFmtId="0" fontId="1" fillId="0" borderId="1" xfId="0" applyFon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9"/>
  <sheetViews>
    <sheetView tabSelected="1" zoomScale="115" zoomScaleNormal="115" workbookViewId="0">
      <selection activeCell="F28" sqref="F28"/>
    </sheetView>
  </sheetViews>
  <sheetFormatPr baseColWidth="10" defaultRowHeight="15" x14ac:dyDescent="0.25"/>
  <cols>
    <col min="1" max="1" width="25.7109375" customWidth="1"/>
    <col min="2" max="3" width="7.5703125" customWidth="1"/>
    <col min="4" max="4" width="10" customWidth="1"/>
    <col min="5" max="5" width="7.7109375" customWidth="1"/>
    <col min="6" max="6" width="7.85546875" customWidth="1"/>
    <col min="7" max="7" width="8.85546875" customWidth="1"/>
    <col min="8" max="8" width="7.85546875" customWidth="1"/>
    <col min="9" max="9" width="8.5703125" customWidth="1"/>
    <col min="10" max="10" width="6.28515625" customWidth="1"/>
    <col min="11" max="11" width="8.5703125" customWidth="1"/>
    <col min="12" max="12" width="9.28515625" customWidth="1"/>
    <col min="13" max="13" width="7.85546875" customWidth="1"/>
    <col min="15" max="15" width="25.85546875" customWidth="1"/>
    <col min="16" max="16" width="12.7109375" customWidth="1"/>
    <col min="17" max="17" width="14.7109375" customWidth="1"/>
    <col min="18" max="18" width="7.5703125" customWidth="1"/>
    <col min="19" max="19" width="0" hidden="1" customWidth="1"/>
    <col min="25" max="27" width="11.42578125" style="5"/>
    <col min="28" max="28" width="25.42578125" customWidth="1"/>
    <col min="29" max="30" width="11.42578125" customWidth="1"/>
    <col min="31" max="31" width="11.42578125" style="5" customWidth="1"/>
    <col min="32" max="32" width="25" customWidth="1"/>
    <col min="34" max="34" width="16.42578125" customWidth="1"/>
    <col min="35" max="35" width="4.5703125" customWidth="1"/>
    <col min="37" max="39" width="25.140625" customWidth="1"/>
  </cols>
  <sheetData>
    <row r="1" spans="1:48" ht="15.75" thickBot="1" x14ac:dyDescent="0.3"/>
    <row r="2" spans="1:48" ht="15.75" thickBot="1" x14ac:dyDescent="0.3">
      <c r="A2" s="53" t="s">
        <v>74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  <c r="P2" t="s">
        <v>37</v>
      </c>
    </row>
    <row r="3" spans="1:48" ht="29.25" customHeight="1" x14ac:dyDescent="0.25">
      <c r="A3" s="17"/>
      <c r="B3" s="25" t="s">
        <v>30</v>
      </c>
      <c r="C3" s="29" t="s">
        <v>11</v>
      </c>
      <c r="D3" s="19" t="s">
        <v>2</v>
      </c>
      <c r="E3" s="19" t="s">
        <v>1</v>
      </c>
      <c r="F3" s="19" t="s">
        <v>4</v>
      </c>
      <c r="G3" s="19" t="s">
        <v>3</v>
      </c>
      <c r="H3" s="19" t="s">
        <v>6</v>
      </c>
      <c r="I3" s="19" t="s">
        <v>5</v>
      </c>
      <c r="J3" s="19" t="s">
        <v>10</v>
      </c>
      <c r="K3" s="19" t="s">
        <v>7</v>
      </c>
      <c r="L3" s="19" t="s">
        <v>8</v>
      </c>
      <c r="M3" s="18" t="s">
        <v>9</v>
      </c>
      <c r="O3" s="57"/>
      <c r="P3" s="57"/>
      <c r="Q3" s="57"/>
      <c r="R3" s="57"/>
      <c r="S3" s="57"/>
      <c r="T3" s="57"/>
      <c r="U3" s="57"/>
      <c r="V3" s="57"/>
      <c r="W3" s="57"/>
      <c r="X3" s="57"/>
      <c r="Y3" s="58"/>
      <c r="Z3" s="58"/>
      <c r="AB3" s="52" t="s">
        <v>50</v>
      </c>
      <c r="AC3" s="52"/>
      <c r="AD3" s="9"/>
      <c r="AE3" s="3"/>
      <c r="AF3" s="48" t="s">
        <v>53</v>
      </c>
      <c r="AG3" s="49"/>
      <c r="AH3" s="49"/>
      <c r="AK3" s="47" t="s">
        <v>62</v>
      </c>
      <c r="AL3" s="47"/>
      <c r="AM3" s="47"/>
      <c r="AN3" s="47"/>
      <c r="AO3" s="47"/>
      <c r="AP3" s="47"/>
      <c r="AQ3" s="47"/>
      <c r="AR3" s="47"/>
    </row>
    <row r="4" spans="1:48" x14ac:dyDescent="0.25">
      <c r="A4" s="20" t="s">
        <v>0</v>
      </c>
      <c r="B4" s="21" t="s">
        <v>31</v>
      </c>
      <c r="C4" s="28">
        <v>11.8</v>
      </c>
      <c r="D4" s="21">
        <v>15.2</v>
      </c>
      <c r="E4" s="23">
        <v>16.899999999999999</v>
      </c>
      <c r="F4" s="21">
        <v>19.5</v>
      </c>
      <c r="G4" s="21">
        <v>18.8</v>
      </c>
      <c r="H4" s="21">
        <v>20.5</v>
      </c>
      <c r="I4" s="21">
        <v>20</v>
      </c>
      <c r="J4" s="21">
        <v>19.600000000000001</v>
      </c>
      <c r="K4" s="21">
        <v>18.3</v>
      </c>
      <c r="L4" s="21">
        <v>18.2</v>
      </c>
      <c r="M4" s="22">
        <v>18.5</v>
      </c>
      <c r="O4" s="2" t="s">
        <v>39</v>
      </c>
      <c r="P4" s="2" t="s">
        <v>11</v>
      </c>
      <c r="Q4" s="2" t="s">
        <v>2</v>
      </c>
      <c r="R4" s="2" t="s">
        <v>1</v>
      </c>
      <c r="S4" s="2" t="s">
        <v>6</v>
      </c>
      <c r="T4" s="2" t="s">
        <v>6</v>
      </c>
      <c r="U4" s="2" t="s">
        <v>5</v>
      </c>
      <c r="V4" s="2" t="s">
        <v>10</v>
      </c>
      <c r="W4" s="2" t="s">
        <v>7</v>
      </c>
      <c r="X4" s="2" t="s">
        <v>8</v>
      </c>
      <c r="AA4" s="12"/>
      <c r="AB4" s="1" t="s">
        <v>39</v>
      </c>
      <c r="AC4" s="2" t="s">
        <v>3</v>
      </c>
      <c r="AD4" s="4"/>
      <c r="AE4" s="4"/>
      <c r="AF4" s="1" t="s">
        <v>39</v>
      </c>
      <c r="AG4" s="2" t="s">
        <v>4</v>
      </c>
      <c r="AH4" s="2" t="s">
        <v>9</v>
      </c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x14ac:dyDescent="0.25">
      <c r="A5" s="20" t="s">
        <v>12</v>
      </c>
      <c r="B5" s="21" t="s">
        <v>32</v>
      </c>
      <c r="C5" s="28">
        <v>7.6</v>
      </c>
      <c r="D5" s="21">
        <v>8</v>
      </c>
      <c r="E5" s="21">
        <v>7.8</v>
      </c>
      <c r="F5" s="21">
        <v>8.1999999999999993</v>
      </c>
      <c r="G5" s="21">
        <v>8.52</v>
      </c>
      <c r="H5" s="21">
        <v>8.1999999999999993</v>
      </c>
      <c r="I5" s="21">
        <v>8.1</v>
      </c>
      <c r="J5" s="21">
        <v>8.1</v>
      </c>
      <c r="K5" s="21">
        <v>8.1</v>
      </c>
      <c r="L5" s="21">
        <v>8.1999999999999993</v>
      </c>
      <c r="M5" s="22">
        <v>7.9</v>
      </c>
      <c r="O5" s="2" t="s">
        <v>38</v>
      </c>
      <c r="P5" s="1">
        <f>C22</f>
        <v>0</v>
      </c>
      <c r="Q5" s="1">
        <f>D22</f>
        <v>0.1</v>
      </c>
      <c r="R5" s="1">
        <f>E22</f>
        <v>0.5</v>
      </c>
      <c r="S5" s="1">
        <f>F22</f>
        <v>0.2</v>
      </c>
      <c r="T5" s="1">
        <f>H22</f>
        <v>1.2</v>
      </c>
      <c r="U5" s="1">
        <f>I22</f>
        <v>5.6</v>
      </c>
      <c r="V5" s="1">
        <f>J22</f>
        <v>1.5</v>
      </c>
      <c r="W5" s="1">
        <f>K22</f>
        <v>0.2</v>
      </c>
      <c r="X5" s="1">
        <f>L22</f>
        <v>0.2</v>
      </c>
      <c r="AA5" s="13"/>
      <c r="AB5" s="1" t="s">
        <v>38</v>
      </c>
      <c r="AC5" s="1" t="s">
        <v>55</v>
      </c>
      <c r="AD5" s="5"/>
      <c r="AF5" s="1" t="s">
        <v>38</v>
      </c>
      <c r="AG5" s="1">
        <f>F22</f>
        <v>0.2</v>
      </c>
      <c r="AH5" s="1">
        <f>M22</f>
        <v>1.2</v>
      </c>
      <c r="AK5" s="4"/>
      <c r="AL5" s="4"/>
      <c r="AM5" s="4"/>
      <c r="AN5" s="5"/>
      <c r="AO5" s="5"/>
      <c r="AP5" s="5"/>
      <c r="AQ5" s="5"/>
      <c r="AR5" s="5"/>
      <c r="AS5" s="5"/>
      <c r="AT5" s="5"/>
      <c r="AU5" s="5"/>
      <c r="AV5" s="5"/>
    </row>
    <row r="6" spans="1:48" x14ac:dyDescent="0.25">
      <c r="A6" s="20" t="s">
        <v>13</v>
      </c>
      <c r="B6" s="21" t="s">
        <v>32</v>
      </c>
      <c r="C6" s="28">
        <v>10.8</v>
      </c>
      <c r="D6" s="21">
        <v>18</v>
      </c>
      <c r="E6" s="21">
        <v>18</v>
      </c>
      <c r="F6" s="21">
        <v>10</v>
      </c>
      <c r="G6" s="21">
        <v>17</v>
      </c>
      <c r="H6" s="24">
        <v>21</v>
      </c>
      <c r="I6" s="21">
        <v>29</v>
      </c>
      <c r="J6" s="21">
        <v>30</v>
      </c>
      <c r="K6" s="21">
        <v>917</v>
      </c>
      <c r="L6" s="21">
        <v>89</v>
      </c>
      <c r="M6" s="22">
        <v>18</v>
      </c>
      <c r="O6" s="2" t="s">
        <v>40</v>
      </c>
      <c r="P6" s="1" t="s">
        <v>61</v>
      </c>
      <c r="Q6" s="1" t="s">
        <v>61</v>
      </c>
      <c r="R6" s="1" t="s">
        <v>61</v>
      </c>
      <c r="S6" s="1" t="s">
        <v>61</v>
      </c>
      <c r="T6" s="1" t="s">
        <v>61</v>
      </c>
      <c r="U6" s="1" t="s">
        <v>61</v>
      </c>
      <c r="V6" s="1" t="s">
        <v>60</v>
      </c>
      <c r="W6" s="1" t="s">
        <v>60</v>
      </c>
      <c r="X6" s="1" t="s">
        <v>61</v>
      </c>
      <c r="AB6" s="1" t="s">
        <v>47</v>
      </c>
      <c r="AC6" s="1" t="s">
        <v>46</v>
      </c>
      <c r="AD6" s="5"/>
      <c r="AF6" s="1" t="s">
        <v>51</v>
      </c>
      <c r="AG6" s="1" t="s">
        <v>55</v>
      </c>
      <c r="AH6" s="1" t="s">
        <v>55</v>
      </c>
      <c r="AK6" s="12"/>
      <c r="AL6" s="12"/>
      <c r="AM6" s="12"/>
    </row>
    <row r="7" spans="1:48" x14ac:dyDescent="0.25">
      <c r="A7" s="20" t="s">
        <v>14</v>
      </c>
      <c r="B7" s="21" t="s">
        <v>32</v>
      </c>
      <c r="C7" s="28">
        <v>79.3</v>
      </c>
      <c r="D7" s="21">
        <v>84.5</v>
      </c>
      <c r="E7" s="21">
        <v>70</v>
      </c>
      <c r="F7" s="21">
        <v>92.7</v>
      </c>
      <c r="G7" s="21">
        <v>90.6</v>
      </c>
      <c r="H7" s="24">
        <v>118.5</v>
      </c>
      <c r="I7" s="21">
        <v>131.80000000000001</v>
      </c>
      <c r="J7" s="21">
        <v>136</v>
      </c>
      <c r="K7" s="21">
        <v>90.6</v>
      </c>
      <c r="L7" s="21">
        <v>110.2</v>
      </c>
      <c r="M7" s="22">
        <v>449.4</v>
      </c>
      <c r="AB7" s="1"/>
      <c r="AC7" s="1"/>
      <c r="AD7" s="5"/>
      <c r="AF7" s="1"/>
      <c r="AG7" s="1"/>
    </row>
    <row r="8" spans="1:48" x14ac:dyDescent="0.25">
      <c r="A8" s="20" t="s">
        <v>15</v>
      </c>
      <c r="B8" s="21" t="s">
        <v>32</v>
      </c>
      <c r="C8" s="28">
        <v>4.3</v>
      </c>
      <c r="D8" s="21">
        <v>6.4</v>
      </c>
      <c r="E8" s="21">
        <v>10.3</v>
      </c>
      <c r="F8" s="21">
        <v>9.9</v>
      </c>
      <c r="G8" s="21">
        <v>16.5</v>
      </c>
      <c r="H8" s="24">
        <v>18.2</v>
      </c>
      <c r="I8" s="21">
        <v>28</v>
      </c>
      <c r="J8" s="21">
        <v>29.3</v>
      </c>
      <c r="K8" s="21">
        <v>66</v>
      </c>
      <c r="L8" s="21">
        <v>13</v>
      </c>
      <c r="M8" s="22">
        <v>22.8</v>
      </c>
      <c r="AB8" s="1"/>
      <c r="AC8" s="1"/>
      <c r="AD8" s="5"/>
      <c r="AF8" s="1"/>
      <c r="AG8" s="1"/>
    </row>
    <row r="9" spans="1:48" x14ac:dyDescent="0.25">
      <c r="A9" s="20" t="s">
        <v>16</v>
      </c>
      <c r="B9" s="21" t="s">
        <v>32</v>
      </c>
      <c r="C9" s="28">
        <v>6</v>
      </c>
      <c r="D9" s="21">
        <v>5</v>
      </c>
      <c r="E9" s="24">
        <v>6.2</v>
      </c>
      <c r="F9" s="21">
        <v>8.3000000000000007</v>
      </c>
      <c r="G9" s="21">
        <v>16.8</v>
      </c>
      <c r="H9" s="24">
        <v>26</v>
      </c>
      <c r="I9" s="21">
        <v>36.799999999999997</v>
      </c>
      <c r="J9" s="21">
        <v>40.1</v>
      </c>
      <c r="K9" s="21">
        <v>21.9</v>
      </c>
      <c r="L9" s="21">
        <v>23.2</v>
      </c>
      <c r="M9" s="22">
        <v>29</v>
      </c>
      <c r="O9" s="2" t="s">
        <v>39</v>
      </c>
      <c r="P9" s="2" t="s">
        <v>11</v>
      </c>
      <c r="Q9" s="2" t="s">
        <v>2</v>
      </c>
      <c r="R9" s="2" t="s">
        <v>1</v>
      </c>
      <c r="S9" s="2" t="s">
        <v>6</v>
      </c>
      <c r="T9" s="2" t="s">
        <v>6</v>
      </c>
      <c r="U9" s="2" t="s">
        <v>5</v>
      </c>
      <c r="V9" s="2" t="s">
        <v>10</v>
      </c>
      <c r="W9" s="2" t="s">
        <v>7</v>
      </c>
      <c r="X9" s="2" t="s">
        <v>8</v>
      </c>
      <c r="AA9" s="12"/>
      <c r="AB9" s="1" t="s">
        <v>39</v>
      </c>
      <c r="AC9" s="2" t="s">
        <v>3</v>
      </c>
      <c r="AD9" s="4"/>
      <c r="AE9" s="4"/>
      <c r="AF9" s="1" t="s">
        <v>39</v>
      </c>
      <c r="AG9" s="2" t="s">
        <v>4</v>
      </c>
      <c r="AH9" s="2" t="s">
        <v>9</v>
      </c>
    </row>
    <row r="10" spans="1:48" x14ac:dyDescent="0.25">
      <c r="A10" s="20" t="s">
        <v>17</v>
      </c>
      <c r="B10" s="21" t="s">
        <v>32</v>
      </c>
      <c r="C10" s="28">
        <v>0</v>
      </c>
      <c r="D10" s="21">
        <v>0</v>
      </c>
      <c r="E10" s="21">
        <v>0</v>
      </c>
      <c r="F10" s="21">
        <v>0</v>
      </c>
      <c r="G10" s="21">
        <v>0</v>
      </c>
      <c r="H10" s="24">
        <v>0</v>
      </c>
      <c r="I10" s="21">
        <v>0</v>
      </c>
      <c r="J10" s="21">
        <v>0.01</v>
      </c>
      <c r="K10" s="21">
        <v>0.01</v>
      </c>
      <c r="L10" s="21">
        <v>0</v>
      </c>
      <c r="M10" s="22">
        <v>0</v>
      </c>
      <c r="O10" s="2" t="s">
        <v>41</v>
      </c>
      <c r="P10" s="1">
        <f>C5</f>
        <v>7.6</v>
      </c>
      <c r="Q10" s="1">
        <f>D5</f>
        <v>8</v>
      </c>
      <c r="R10" s="1">
        <f>E5</f>
        <v>7.8</v>
      </c>
      <c r="S10" s="1">
        <f>H5</f>
        <v>8.1999999999999993</v>
      </c>
      <c r="T10" s="1">
        <f>H5</f>
        <v>8.1999999999999993</v>
      </c>
      <c r="U10" s="1">
        <f>I5</f>
        <v>8.1</v>
      </c>
      <c r="V10" s="1">
        <f>J5</f>
        <v>8.1</v>
      </c>
      <c r="W10" s="1">
        <f>K5</f>
        <v>8.1</v>
      </c>
      <c r="X10" s="1">
        <f>L5</f>
        <v>8.1999999999999993</v>
      </c>
      <c r="AA10" s="13"/>
      <c r="AB10" s="1" t="s">
        <v>41</v>
      </c>
      <c r="AC10" s="1">
        <f>G5</f>
        <v>8.52</v>
      </c>
      <c r="AD10" s="10">
        <v>0</v>
      </c>
      <c r="AF10" s="1" t="s">
        <v>41</v>
      </c>
      <c r="AG10" s="1">
        <f>F5</f>
        <v>8.1999999999999993</v>
      </c>
      <c r="AH10" s="1">
        <f>M5</f>
        <v>7.9</v>
      </c>
      <c r="AK10" s="2"/>
      <c r="AL10" s="2" t="s">
        <v>11</v>
      </c>
      <c r="AM10" s="2" t="s">
        <v>2</v>
      </c>
      <c r="AN10" s="2" t="s">
        <v>1</v>
      </c>
      <c r="AO10" s="2" t="s">
        <v>4</v>
      </c>
      <c r="AP10" s="2" t="s">
        <v>3</v>
      </c>
      <c r="AQ10" s="2" t="s">
        <v>6</v>
      </c>
      <c r="AR10" s="2" t="s">
        <v>5</v>
      </c>
      <c r="AS10" s="2" t="s">
        <v>10</v>
      </c>
      <c r="AT10" s="2" t="s">
        <v>7</v>
      </c>
      <c r="AU10" s="2" t="s">
        <v>8</v>
      </c>
      <c r="AV10" s="2" t="s">
        <v>9</v>
      </c>
    </row>
    <row r="11" spans="1:48" x14ac:dyDescent="0.25">
      <c r="A11" s="20" t="s">
        <v>18</v>
      </c>
      <c r="B11" s="21" t="s">
        <v>32</v>
      </c>
      <c r="C11" s="28">
        <v>0.01</v>
      </c>
      <c r="D11" s="21">
        <v>0</v>
      </c>
      <c r="E11" s="21">
        <v>0.02</v>
      </c>
      <c r="F11" s="21">
        <v>0</v>
      </c>
      <c r="G11" s="21">
        <v>0.02</v>
      </c>
      <c r="H11" s="24">
        <v>0</v>
      </c>
      <c r="I11" s="21">
        <v>0.01</v>
      </c>
      <c r="J11" s="21">
        <v>0.01</v>
      </c>
      <c r="K11" s="21">
        <v>0.25</v>
      </c>
      <c r="L11" s="21">
        <v>0.04</v>
      </c>
      <c r="M11" s="22">
        <v>0.01</v>
      </c>
      <c r="O11" s="2" t="s">
        <v>57</v>
      </c>
      <c r="P11" s="1">
        <v>6</v>
      </c>
      <c r="Q11" s="1">
        <v>6</v>
      </c>
      <c r="R11" s="1">
        <v>6</v>
      </c>
      <c r="S11" s="1">
        <v>6</v>
      </c>
      <c r="T11" s="1">
        <v>6</v>
      </c>
      <c r="U11" s="1">
        <v>6</v>
      </c>
      <c r="V11" s="1">
        <v>6</v>
      </c>
      <c r="W11" s="1">
        <v>6</v>
      </c>
      <c r="X11" s="1">
        <v>6</v>
      </c>
      <c r="AB11" s="1" t="s">
        <v>47</v>
      </c>
      <c r="AC11" s="1">
        <v>6</v>
      </c>
      <c r="AD11" s="10">
        <v>6</v>
      </c>
      <c r="AF11" s="1" t="s">
        <v>51</v>
      </c>
      <c r="AG11" s="1">
        <v>6.5</v>
      </c>
      <c r="AH11" s="1">
        <v>6.5</v>
      </c>
      <c r="AK11" s="2" t="s">
        <v>12</v>
      </c>
      <c r="AL11" s="1">
        <f>C5</f>
        <v>7.6</v>
      </c>
      <c r="AM11" s="1">
        <f>D5</f>
        <v>8</v>
      </c>
      <c r="AN11" s="1">
        <f>E5</f>
        <v>7.8</v>
      </c>
      <c r="AO11" s="1">
        <f>F5</f>
        <v>8.1999999999999993</v>
      </c>
      <c r="AP11" s="1">
        <f>G5</f>
        <v>8.52</v>
      </c>
      <c r="AQ11" s="1">
        <f>H5</f>
        <v>8.1999999999999993</v>
      </c>
      <c r="AR11" s="1">
        <f>I5</f>
        <v>8.1</v>
      </c>
      <c r="AS11" s="1">
        <f>J5</f>
        <v>8.1</v>
      </c>
      <c r="AT11" s="1">
        <f>K5</f>
        <v>8.1</v>
      </c>
      <c r="AU11" s="1">
        <f>L5</f>
        <v>8.1999999999999993</v>
      </c>
      <c r="AV11" s="1">
        <f>M5</f>
        <v>7.9</v>
      </c>
    </row>
    <row r="12" spans="1:48" ht="21" customHeight="1" x14ac:dyDescent="0.25">
      <c r="A12" s="20" t="s">
        <v>19</v>
      </c>
      <c r="B12" s="21" t="s">
        <v>32</v>
      </c>
      <c r="C12" s="28">
        <v>0.2</v>
      </c>
      <c r="D12" s="21">
        <v>0.4</v>
      </c>
      <c r="E12" s="21">
        <v>0.5</v>
      </c>
      <c r="F12" s="21">
        <v>0.5</v>
      </c>
      <c r="G12" s="21">
        <v>0.5</v>
      </c>
      <c r="H12" s="24">
        <v>0.4</v>
      </c>
      <c r="I12" s="21">
        <v>0.5</v>
      </c>
      <c r="J12" s="21">
        <v>0.4</v>
      </c>
      <c r="K12" s="21">
        <v>48.4</v>
      </c>
      <c r="L12" s="21">
        <v>4.4000000000000004</v>
      </c>
      <c r="M12" s="22">
        <v>0.4</v>
      </c>
      <c r="O12" s="2" t="s">
        <v>58</v>
      </c>
      <c r="P12" s="1">
        <v>9</v>
      </c>
      <c r="Q12" s="1">
        <v>9</v>
      </c>
      <c r="R12" s="1">
        <v>9</v>
      </c>
      <c r="S12" s="1">
        <v>9</v>
      </c>
      <c r="T12" s="1">
        <v>9</v>
      </c>
      <c r="U12" s="1">
        <v>9</v>
      </c>
      <c r="V12" s="1">
        <v>9</v>
      </c>
      <c r="W12" s="1">
        <v>9</v>
      </c>
      <c r="X12" s="1">
        <v>9</v>
      </c>
      <c r="AB12" s="1" t="s">
        <v>47</v>
      </c>
      <c r="AC12" s="1">
        <v>9</v>
      </c>
      <c r="AD12" s="10">
        <v>9</v>
      </c>
      <c r="AF12" s="1" t="s">
        <v>51</v>
      </c>
      <c r="AG12" s="1">
        <v>8.3000000000000007</v>
      </c>
      <c r="AH12" s="1">
        <v>8.3000000000000007</v>
      </c>
      <c r="AK12" s="2" t="s">
        <v>63</v>
      </c>
      <c r="AL12" s="1">
        <v>6.5</v>
      </c>
      <c r="AM12" s="1">
        <v>6.5</v>
      </c>
      <c r="AN12" s="1">
        <v>6.5</v>
      </c>
      <c r="AO12" s="1">
        <v>6.5</v>
      </c>
      <c r="AP12" s="1">
        <v>6.5</v>
      </c>
      <c r="AQ12" s="1">
        <v>6.5</v>
      </c>
      <c r="AR12" s="1">
        <v>6.5</v>
      </c>
      <c r="AS12" s="1">
        <v>6.5</v>
      </c>
      <c r="AT12" s="1">
        <v>6.5</v>
      </c>
      <c r="AU12" s="1">
        <v>6.5</v>
      </c>
      <c r="AV12" s="1">
        <v>6.5</v>
      </c>
    </row>
    <row r="13" spans="1:48" x14ac:dyDescent="0.25">
      <c r="A13" s="20" t="s">
        <v>20</v>
      </c>
      <c r="B13" s="21" t="s">
        <v>32</v>
      </c>
      <c r="C13" s="28">
        <v>0.1</v>
      </c>
      <c r="D13" s="21">
        <v>0.1</v>
      </c>
      <c r="E13" s="21">
        <v>0.1</v>
      </c>
      <c r="F13" s="21">
        <v>0.1</v>
      </c>
      <c r="G13" s="21">
        <v>0.1</v>
      </c>
      <c r="H13" s="24">
        <v>0.1</v>
      </c>
      <c r="I13" s="21">
        <v>0.1</v>
      </c>
      <c r="J13" s="21">
        <v>0.1</v>
      </c>
      <c r="K13" s="21">
        <v>3</v>
      </c>
      <c r="L13" s="21">
        <v>0.7</v>
      </c>
      <c r="M13" s="22">
        <v>0.1</v>
      </c>
      <c r="AB13" s="1"/>
      <c r="AC13" s="1"/>
      <c r="AD13" s="5"/>
      <c r="AF13" s="1"/>
      <c r="AG13" s="1"/>
      <c r="AK13" s="2" t="s">
        <v>64</v>
      </c>
      <c r="AL13" s="1">
        <v>9</v>
      </c>
      <c r="AM13" s="1">
        <v>9</v>
      </c>
      <c r="AN13" s="1">
        <v>9</v>
      </c>
      <c r="AO13" s="1">
        <v>9</v>
      </c>
      <c r="AP13" s="1">
        <v>9</v>
      </c>
      <c r="AQ13" s="1">
        <v>9</v>
      </c>
      <c r="AR13" s="1">
        <v>9</v>
      </c>
      <c r="AS13" s="1">
        <v>9</v>
      </c>
      <c r="AT13" s="1">
        <v>9</v>
      </c>
      <c r="AU13" s="1">
        <v>9</v>
      </c>
      <c r="AV13" s="1">
        <v>9</v>
      </c>
    </row>
    <row r="14" spans="1:48" x14ac:dyDescent="0.25">
      <c r="A14" s="20" t="s">
        <v>21</v>
      </c>
      <c r="B14" s="21" t="s">
        <v>32</v>
      </c>
      <c r="C14" s="28">
        <v>0</v>
      </c>
      <c r="D14" s="21">
        <v>7.0000000000000007E-2</v>
      </c>
      <c r="E14" s="21">
        <v>0.02</v>
      </c>
      <c r="F14" s="21">
        <v>0.1</v>
      </c>
      <c r="G14" s="21">
        <v>0.1</v>
      </c>
      <c r="H14" s="24">
        <v>0.1</v>
      </c>
      <c r="I14" s="21">
        <v>0.1</v>
      </c>
      <c r="J14" s="21">
        <v>0.1</v>
      </c>
      <c r="K14" s="21">
        <v>0.17</v>
      </c>
      <c r="L14" s="21">
        <v>0.17</v>
      </c>
      <c r="M14" s="22">
        <v>0.1</v>
      </c>
      <c r="AB14" s="1"/>
      <c r="AC14" s="1"/>
      <c r="AD14" s="5"/>
      <c r="AF14" s="1"/>
      <c r="AG14" s="1"/>
    </row>
    <row r="15" spans="1:48" x14ac:dyDescent="0.25">
      <c r="A15" s="20" t="s">
        <v>22</v>
      </c>
      <c r="B15" s="21" t="s">
        <v>33</v>
      </c>
      <c r="C15" s="28">
        <v>0.6</v>
      </c>
      <c r="D15" s="21">
        <v>65</v>
      </c>
      <c r="E15" s="21">
        <v>65</v>
      </c>
      <c r="F15" s="21">
        <v>64.5</v>
      </c>
      <c r="G15" s="21">
        <v>0.5</v>
      </c>
      <c r="H15" s="24">
        <v>0.5</v>
      </c>
      <c r="I15" s="21">
        <v>0.5</v>
      </c>
      <c r="J15" s="21">
        <v>0.5</v>
      </c>
      <c r="K15" s="21">
        <v>70.900000000000006</v>
      </c>
      <c r="L15" s="21">
        <v>63.7</v>
      </c>
      <c r="M15" s="26">
        <v>0.4</v>
      </c>
      <c r="AB15" s="1"/>
      <c r="AC15" s="1"/>
      <c r="AD15" s="5"/>
      <c r="AF15" s="1"/>
      <c r="AG15" s="1"/>
    </row>
    <row r="16" spans="1:48" x14ac:dyDescent="0.25">
      <c r="A16" s="20" t="s">
        <v>22</v>
      </c>
      <c r="B16" s="1" t="s">
        <v>32</v>
      </c>
      <c r="C16" s="28">
        <f>C15*9.5/(100)</f>
        <v>5.7000000000000002E-2</v>
      </c>
      <c r="D16" s="21">
        <f t="shared" ref="D16:M16" si="0">D15*9.5/(100)</f>
        <v>6.1749999999999998</v>
      </c>
      <c r="E16" s="21">
        <f t="shared" si="0"/>
        <v>6.1749999999999998</v>
      </c>
      <c r="F16" s="21">
        <f t="shared" si="0"/>
        <v>6.1275000000000004</v>
      </c>
      <c r="G16" s="21">
        <f t="shared" si="0"/>
        <v>4.7500000000000001E-2</v>
      </c>
      <c r="H16" s="24">
        <f t="shared" si="0"/>
        <v>4.7500000000000001E-2</v>
      </c>
      <c r="I16" s="21">
        <f t="shared" si="0"/>
        <v>4.7500000000000001E-2</v>
      </c>
      <c r="J16" s="21">
        <f t="shared" si="0"/>
        <v>4.7500000000000001E-2</v>
      </c>
      <c r="K16" s="21">
        <f t="shared" si="0"/>
        <v>6.7355000000000009</v>
      </c>
      <c r="L16" s="21">
        <f t="shared" si="0"/>
        <v>6.0514999999999999</v>
      </c>
      <c r="M16" s="26">
        <f t="shared" si="0"/>
        <v>3.8000000000000006E-2</v>
      </c>
      <c r="AB16" s="1"/>
      <c r="AC16" s="1"/>
      <c r="AD16" s="5"/>
      <c r="AF16" s="1"/>
      <c r="AG16" s="1"/>
    </row>
    <row r="17" spans="1:48" x14ac:dyDescent="0.25">
      <c r="A17" s="20" t="s">
        <v>23</v>
      </c>
      <c r="B17" s="21" t="s">
        <v>32</v>
      </c>
      <c r="C17" s="28">
        <v>281.39999999999998</v>
      </c>
      <c r="D17" s="21">
        <v>195.6</v>
      </c>
      <c r="E17" s="21">
        <v>212.5</v>
      </c>
      <c r="F17" s="21">
        <v>214.5</v>
      </c>
      <c r="G17" s="21">
        <v>266.8</v>
      </c>
      <c r="H17" s="24">
        <v>331</v>
      </c>
      <c r="I17" s="21">
        <v>441</v>
      </c>
      <c r="J17" s="21">
        <v>483</v>
      </c>
      <c r="K17" s="21">
        <v>308</v>
      </c>
      <c r="L17" s="21">
        <v>300</v>
      </c>
      <c r="M17" s="22">
        <v>838</v>
      </c>
      <c r="O17" s="2" t="s">
        <v>39</v>
      </c>
      <c r="P17" s="2" t="s">
        <v>11</v>
      </c>
      <c r="Q17" s="2" t="s">
        <v>2</v>
      </c>
      <c r="R17" s="2" t="s">
        <v>1</v>
      </c>
      <c r="S17" s="2" t="s">
        <v>6</v>
      </c>
      <c r="T17" s="2" t="s">
        <v>6</v>
      </c>
      <c r="U17" s="2" t="s">
        <v>5</v>
      </c>
      <c r="V17" s="2" t="s">
        <v>10</v>
      </c>
      <c r="W17" s="2" t="s">
        <v>7</v>
      </c>
      <c r="X17" s="2" t="s">
        <v>8</v>
      </c>
      <c r="AB17" s="1" t="s">
        <v>39</v>
      </c>
      <c r="AC17" s="2" t="s">
        <v>3</v>
      </c>
      <c r="AD17" s="4"/>
      <c r="AE17" s="4"/>
      <c r="AF17" s="1" t="s">
        <v>39</v>
      </c>
      <c r="AG17" s="2" t="s">
        <v>4</v>
      </c>
      <c r="AH17" s="2" t="s">
        <v>9</v>
      </c>
      <c r="AK17" s="2" t="s">
        <v>13</v>
      </c>
      <c r="AL17" s="1">
        <f>C6</f>
        <v>10.8</v>
      </c>
      <c r="AM17" s="1">
        <f>D6</f>
        <v>18</v>
      </c>
      <c r="AN17" s="1">
        <f>E6</f>
        <v>18</v>
      </c>
      <c r="AO17" s="1">
        <f>F6</f>
        <v>10</v>
      </c>
      <c r="AP17" s="1">
        <f>G6</f>
        <v>17</v>
      </c>
      <c r="AQ17" s="1">
        <f>H6</f>
        <v>21</v>
      </c>
      <c r="AR17" s="1">
        <f>I6</f>
        <v>29</v>
      </c>
      <c r="AS17" s="1">
        <f>J6</f>
        <v>30</v>
      </c>
      <c r="AT17" s="1">
        <f>K6</f>
        <v>917</v>
      </c>
      <c r="AU17" s="1">
        <f>L6</f>
        <v>89</v>
      </c>
      <c r="AV17" s="1">
        <f>M6</f>
        <v>18</v>
      </c>
    </row>
    <row r="18" spans="1:48" x14ac:dyDescent="0.25">
      <c r="A18" s="20" t="s">
        <v>24</v>
      </c>
      <c r="B18" s="21" t="s">
        <v>32</v>
      </c>
      <c r="C18" s="28">
        <v>4.5</v>
      </c>
      <c r="D18" s="21">
        <v>9</v>
      </c>
      <c r="E18" s="21">
        <v>9</v>
      </c>
      <c r="F18" s="21">
        <v>5</v>
      </c>
      <c r="G18" s="21">
        <v>8.5</v>
      </c>
      <c r="H18" s="24">
        <v>10.5</v>
      </c>
      <c r="I18" s="21">
        <v>14.5</v>
      </c>
      <c r="J18" s="21">
        <v>15</v>
      </c>
      <c r="K18" s="21">
        <v>458.5</v>
      </c>
      <c r="L18" s="21">
        <v>44.5</v>
      </c>
      <c r="M18" s="22">
        <v>9</v>
      </c>
      <c r="O18" s="2" t="s">
        <v>42</v>
      </c>
      <c r="P18" s="1">
        <f>C9</f>
        <v>6</v>
      </c>
      <c r="Q18" s="1">
        <f>D9</f>
        <v>5</v>
      </c>
      <c r="R18" s="1">
        <f>E9</f>
        <v>6.2</v>
      </c>
      <c r="S18" s="1">
        <f>H9</f>
        <v>26</v>
      </c>
      <c r="T18" s="1">
        <f>H9</f>
        <v>26</v>
      </c>
      <c r="U18" s="1">
        <f>I9</f>
        <v>36.799999999999997</v>
      </c>
      <c r="V18" s="1">
        <f>J9</f>
        <v>40.1</v>
      </c>
      <c r="W18" s="1">
        <f>K9</f>
        <v>21.9</v>
      </c>
      <c r="X18" s="1">
        <f>L9</f>
        <v>23.2</v>
      </c>
      <c r="AB18" s="1" t="s">
        <v>48</v>
      </c>
      <c r="AC18" s="1">
        <f>G15</f>
        <v>0.5</v>
      </c>
      <c r="AD18" s="5"/>
      <c r="AF18" s="1" t="s">
        <v>56</v>
      </c>
      <c r="AG18" s="1">
        <f>F15</f>
        <v>64.5</v>
      </c>
      <c r="AH18" s="1">
        <f>M15</f>
        <v>0.4</v>
      </c>
      <c r="AK18" s="59" t="s">
        <v>67</v>
      </c>
      <c r="AL18" s="1">
        <v>40</v>
      </c>
      <c r="AM18" s="1">
        <v>40</v>
      </c>
      <c r="AN18" s="1">
        <v>40</v>
      </c>
      <c r="AO18" s="1">
        <v>40</v>
      </c>
      <c r="AP18" s="1">
        <v>40</v>
      </c>
      <c r="AQ18" s="1">
        <v>40</v>
      </c>
      <c r="AR18" s="1">
        <v>40</v>
      </c>
      <c r="AS18" s="1">
        <v>40</v>
      </c>
      <c r="AT18" s="1">
        <v>40</v>
      </c>
      <c r="AU18" s="1">
        <v>40</v>
      </c>
      <c r="AV18" s="1">
        <v>40</v>
      </c>
    </row>
    <row r="19" spans="1:48" ht="15.75" thickBot="1" x14ac:dyDescent="0.3">
      <c r="A19" s="20" t="s">
        <v>25</v>
      </c>
      <c r="B19" s="21" t="s">
        <v>32</v>
      </c>
      <c r="C19" s="28">
        <v>6.3</v>
      </c>
      <c r="D19" s="21">
        <v>0.6</v>
      </c>
      <c r="E19" s="21">
        <v>0.2</v>
      </c>
      <c r="F19" s="21">
        <v>0.6</v>
      </c>
      <c r="G19" s="21">
        <v>0.2</v>
      </c>
      <c r="H19" s="24">
        <v>0.6</v>
      </c>
      <c r="I19" s="21">
        <v>0.4</v>
      </c>
      <c r="J19" s="21">
        <v>0.4</v>
      </c>
      <c r="K19" s="21">
        <v>0.3</v>
      </c>
      <c r="L19" s="21">
        <v>0.4</v>
      </c>
      <c r="M19" s="22">
        <v>0.2</v>
      </c>
      <c r="O19" s="2" t="s">
        <v>40</v>
      </c>
      <c r="P19" s="1">
        <v>250</v>
      </c>
      <c r="Q19" s="1">
        <v>250</v>
      </c>
      <c r="R19" s="1">
        <v>250</v>
      </c>
      <c r="S19" s="1">
        <v>250</v>
      </c>
      <c r="T19" s="1">
        <v>250</v>
      </c>
      <c r="U19" s="1">
        <v>250</v>
      </c>
      <c r="V19" s="1">
        <v>250</v>
      </c>
      <c r="W19" s="1">
        <v>250</v>
      </c>
      <c r="X19" s="1">
        <v>250</v>
      </c>
      <c r="AB19" s="1" t="s">
        <v>47</v>
      </c>
      <c r="AC19" s="1">
        <v>80</v>
      </c>
      <c r="AD19" s="5"/>
      <c r="AF19" s="1" t="s">
        <v>51</v>
      </c>
      <c r="AG19" s="1">
        <v>80</v>
      </c>
      <c r="AH19" s="1">
        <v>80</v>
      </c>
    </row>
    <row r="20" spans="1:48" x14ac:dyDescent="0.25">
      <c r="A20" s="20" t="s">
        <v>26</v>
      </c>
      <c r="B20" s="21" t="s">
        <v>34</v>
      </c>
      <c r="C20" s="28">
        <v>2.9</v>
      </c>
      <c r="D20" s="21">
        <v>9</v>
      </c>
      <c r="E20" s="21">
        <v>9.1999999999999993</v>
      </c>
      <c r="F20" s="21">
        <v>8.9</v>
      </c>
      <c r="G20" s="21">
        <v>16.8</v>
      </c>
      <c r="H20" s="24">
        <v>9.4</v>
      </c>
      <c r="I20" s="21">
        <v>22.7</v>
      </c>
      <c r="J20" s="21">
        <v>13</v>
      </c>
      <c r="K20" s="21">
        <v>1570</v>
      </c>
      <c r="L20" s="21">
        <v>196</v>
      </c>
      <c r="M20" s="22">
        <v>2.2000000000000002</v>
      </c>
      <c r="AB20" s="1"/>
      <c r="AC20" s="1"/>
      <c r="AD20" s="5"/>
      <c r="AF20" s="1"/>
      <c r="AG20" s="1"/>
      <c r="AL20" s="8" t="s">
        <v>11</v>
      </c>
      <c r="AM20" s="7" t="s">
        <v>2</v>
      </c>
      <c r="AN20" s="7" t="s">
        <v>1</v>
      </c>
      <c r="AO20" s="7" t="s">
        <v>4</v>
      </c>
      <c r="AP20" s="7" t="s">
        <v>3</v>
      </c>
      <c r="AQ20" s="7" t="s">
        <v>6</v>
      </c>
      <c r="AR20" s="7" t="s">
        <v>5</v>
      </c>
      <c r="AS20" s="7" t="s">
        <v>10</v>
      </c>
      <c r="AT20" s="7" t="s">
        <v>7</v>
      </c>
      <c r="AU20" s="7" t="s">
        <v>8</v>
      </c>
      <c r="AV20" s="7" t="s">
        <v>9</v>
      </c>
    </row>
    <row r="21" spans="1:48" x14ac:dyDescent="0.25">
      <c r="A21" s="20" t="s">
        <v>27</v>
      </c>
      <c r="B21" s="21" t="s">
        <v>32</v>
      </c>
      <c r="C21" s="28">
        <v>211.3</v>
      </c>
      <c r="D21" s="21">
        <v>168</v>
      </c>
      <c r="E21" s="21">
        <v>196.3</v>
      </c>
      <c r="F21" s="21">
        <v>176</v>
      </c>
      <c r="G21" s="21">
        <v>235</v>
      </c>
      <c r="H21" s="24">
        <v>275.7</v>
      </c>
      <c r="I21" s="24">
        <v>337</v>
      </c>
      <c r="J21" s="21">
        <v>326.7</v>
      </c>
      <c r="K21" s="21">
        <v>3411.7</v>
      </c>
      <c r="L21" s="21">
        <v>532</v>
      </c>
      <c r="M21" s="22">
        <v>622</v>
      </c>
      <c r="AB21" s="1"/>
      <c r="AC21" s="1"/>
      <c r="AD21" s="5"/>
      <c r="AF21" s="1"/>
      <c r="AG21" s="1"/>
      <c r="AK21" s="2" t="s">
        <v>24</v>
      </c>
      <c r="AL21" s="1">
        <f>C18</f>
        <v>4.5</v>
      </c>
      <c r="AM21" s="1">
        <f>D18</f>
        <v>9</v>
      </c>
      <c r="AN21" s="1">
        <f>E18</f>
        <v>9</v>
      </c>
      <c r="AO21" s="1">
        <f>F18</f>
        <v>5</v>
      </c>
      <c r="AP21" s="1">
        <f>G18</f>
        <v>8.5</v>
      </c>
      <c r="AQ21" s="1">
        <f>H18</f>
        <v>10.5</v>
      </c>
      <c r="AR21" s="1">
        <f>I18</f>
        <v>14.5</v>
      </c>
      <c r="AS21" s="1">
        <f>J18</f>
        <v>15</v>
      </c>
      <c r="AT21" s="1">
        <f>K18</f>
        <v>458.5</v>
      </c>
      <c r="AU21" s="1">
        <f>L18</f>
        <v>44.5</v>
      </c>
      <c r="AV21" s="1">
        <f>M18</f>
        <v>9</v>
      </c>
    </row>
    <row r="22" spans="1:48" x14ac:dyDescent="0.25">
      <c r="A22" s="20" t="s">
        <v>28</v>
      </c>
      <c r="B22" s="21" t="s">
        <v>32</v>
      </c>
      <c r="C22" s="28">
        <v>0</v>
      </c>
      <c r="D22" s="21">
        <v>0.1</v>
      </c>
      <c r="E22" s="21">
        <v>0.5</v>
      </c>
      <c r="F22" s="21">
        <v>0.2</v>
      </c>
      <c r="G22" s="21">
        <v>2.1</v>
      </c>
      <c r="H22" s="24">
        <v>1.2</v>
      </c>
      <c r="I22" s="21">
        <v>5.6</v>
      </c>
      <c r="J22" s="21">
        <v>1.5</v>
      </c>
      <c r="K22" s="21">
        <v>0.2</v>
      </c>
      <c r="L22" s="21">
        <v>0.2</v>
      </c>
      <c r="M22" s="22">
        <v>1.2</v>
      </c>
      <c r="O22" s="1" t="s">
        <v>39</v>
      </c>
      <c r="P22" s="2" t="s">
        <v>11</v>
      </c>
      <c r="Q22" s="2" t="s">
        <v>2</v>
      </c>
      <c r="R22" s="2" t="s">
        <v>1</v>
      </c>
      <c r="S22" s="2" t="s">
        <v>6</v>
      </c>
      <c r="T22" s="2" t="s">
        <v>6</v>
      </c>
      <c r="U22" s="2" t="s">
        <v>5</v>
      </c>
      <c r="V22" s="2" t="s">
        <v>10</v>
      </c>
      <c r="W22" s="2" t="s">
        <v>7</v>
      </c>
      <c r="X22" s="2" t="s">
        <v>8</v>
      </c>
      <c r="AB22" s="1" t="s">
        <v>39</v>
      </c>
      <c r="AC22" s="2" t="s">
        <v>3</v>
      </c>
      <c r="AD22" s="4"/>
      <c r="AE22" s="4"/>
      <c r="AF22" s="1" t="s">
        <v>39</v>
      </c>
      <c r="AG22" s="2" t="s">
        <v>4</v>
      </c>
      <c r="AH22" s="2" t="s">
        <v>9</v>
      </c>
      <c r="AK22" s="59" t="s">
        <v>68</v>
      </c>
      <c r="AL22" s="1">
        <v>20</v>
      </c>
      <c r="AM22" s="1">
        <v>20</v>
      </c>
      <c r="AN22" s="1">
        <v>20</v>
      </c>
      <c r="AO22" s="1">
        <v>20</v>
      </c>
      <c r="AP22" s="1">
        <v>20</v>
      </c>
      <c r="AQ22" s="1">
        <v>20</v>
      </c>
      <c r="AR22" s="1">
        <v>20</v>
      </c>
      <c r="AS22" s="1">
        <v>20</v>
      </c>
      <c r="AT22" s="1">
        <v>20</v>
      </c>
      <c r="AU22" s="1">
        <v>20</v>
      </c>
      <c r="AV22" s="1">
        <v>20</v>
      </c>
    </row>
    <row r="23" spans="1:48" x14ac:dyDescent="0.25">
      <c r="A23" s="42" t="s">
        <v>29</v>
      </c>
      <c r="B23" s="43" t="s">
        <v>32</v>
      </c>
      <c r="C23" s="44">
        <v>0.1</v>
      </c>
      <c r="D23" s="43">
        <v>0.1</v>
      </c>
      <c r="E23" s="43">
        <v>0.1</v>
      </c>
      <c r="F23" s="43">
        <v>0.1</v>
      </c>
      <c r="G23" s="43">
        <v>0.2</v>
      </c>
      <c r="H23" s="45">
        <v>0.3</v>
      </c>
      <c r="I23" s="43">
        <v>0.5</v>
      </c>
      <c r="J23" s="43">
        <v>0.2</v>
      </c>
      <c r="K23" s="43">
        <v>0.1</v>
      </c>
      <c r="L23" s="43">
        <v>0.1</v>
      </c>
      <c r="M23" s="46">
        <v>0.1</v>
      </c>
      <c r="O23" s="1" t="s">
        <v>43</v>
      </c>
      <c r="P23" s="1">
        <f>C10</f>
        <v>0</v>
      </c>
      <c r="Q23" s="1">
        <f>D10</f>
        <v>0</v>
      </c>
      <c r="R23" s="1">
        <f>E10</f>
        <v>0</v>
      </c>
      <c r="S23" s="1">
        <f>I10</f>
        <v>0</v>
      </c>
      <c r="T23" s="1">
        <f>H10</f>
        <v>0</v>
      </c>
      <c r="U23" s="1">
        <f>I10</f>
        <v>0</v>
      </c>
      <c r="V23" s="1">
        <f>J10</f>
        <v>0.01</v>
      </c>
      <c r="W23" s="1">
        <f>K10</f>
        <v>0.01</v>
      </c>
      <c r="X23" s="1">
        <f>L10</f>
        <v>0</v>
      </c>
      <c r="AB23" s="1" t="s">
        <v>49</v>
      </c>
      <c r="AC23" s="1">
        <v>2000</v>
      </c>
      <c r="AD23" s="6"/>
      <c r="AE23" s="6"/>
      <c r="AF23" s="1" t="s">
        <v>49</v>
      </c>
      <c r="AG23" s="1">
        <f>G24</f>
        <v>7300</v>
      </c>
      <c r="AH23" s="1">
        <f>M24</f>
        <v>100</v>
      </c>
    </row>
    <row r="24" spans="1:48" x14ac:dyDescent="0.25">
      <c r="A24" s="30" t="s">
        <v>36</v>
      </c>
      <c r="B24" s="28" t="s">
        <v>35</v>
      </c>
      <c r="C24" s="28">
        <v>2</v>
      </c>
      <c r="D24" s="28">
        <v>8</v>
      </c>
      <c r="E24" s="28">
        <v>82</v>
      </c>
      <c r="F24" s="28">
        <v>16</v>
      </c>
      <c r="G24" s="28">
        <v>7300</v>
      </c>
      <c r="H24" s="28">
        <v>6600</v>
      </c>
      <c r="I24" s="28">
        <v>14000</v>
      </c>
      <c r="J24" s="28">
        <v>7400</v>
      </c>
      <c r="K24" s="28">
        <v>2100</v>
      </c>
      <c r="L24" s="28">
        <v>500</v>
      </c>
      <c r="M24" s="28">
        <v>100</v>
      </c>
      <c r="O24" s="1" t="s">
        <v>40</v>
      </c>
      <c r="P24" s="1">
        <v>0.1</v>
      </c>
      <c r="Q24" s="1">
        <v>0.1</v>
      </c>
      <c r="R24" s="1">
        <v>0.1</v>
      </c>
      <c r="S24" s="1">
        <v>0.1</v>
      </c>
      <c r="T24" s="1">
        <v>0.1</v>
      </c>
      <c r="U24" s="1">
        <v>0.1</v>
      </c>
      <c r="V24" s="1">
        <v>0.1</v>
      </c>
      <c r="W24" s="1">
        <v>0.1</v>
      </c>
      <c r="X24" s="1">
        <v>0.1</v>
      </c>
      <c r="AB24" s="1" t="s">
        <v>47</v>
      </c>
      <c r="AC24" s="1"/>
      <c r="AD24" s="5"/>
      <c r="AF24" s="1" t="s">
        <v>51</v>
      </c>
      <c r="AG24" s="1">
        <v>2000</v>
      </c>
      <c r="AH24" s="1">
        <v>2000</v>
      </c>
    </row>
    <row r="25" spans="1:48" s="11" customFormat="1" ht="14.25" customHeight="1" x14ac:dyDescent="0.25">
      <c r="Y25" s="31"/>
      <c r="Z25" s="31"/>
      <c r="AA25" s="31"/>
      <c r="AE25" s="31"/>
      <c r="AF25" s="32"/>
      <c r="AG25" s="32"/>
      <c r="AK25" s="32" t="s">
        <v>18</v>
      </c>
      <c r="AL25" s="32">
        <f>C11</f>
        <v>0.01</v>
      </c>
      <c r="AM25" s="32">
        <f>D11</f>
        <v>0</v>
      </c>
      <c r="AN25" s="32">
        <f>E11</f>
        <v>0.02</v>
      </c>
      <c r="AO25" s="32">
        <f>F11</f>
        <v>0</v>
      </c>
      <c r="AP25" s="32">
        <f>G11</f>
        <v>0.02</v>
      </c>
      <c r="AQ25" s="32">
        <f>I11</f>
        <v>0.01</v>
      </c>
      <c r="AR25" s="32">
        <f>J11</f>
        <v>0.01</v>
      </c>
      <c r="AS25" s="32">
        <f>K11</f>
        <v>0.25</v>
      </c>
      <c r="AT25" s="32">
        <f>L11</f>
        <v>0.04</v>
      </c>
      <c r="AU25" s="32">
        <f>M11</f>
        <v>0.01</v>
      </c>
      <c r="AV25" s="32" t="e">
        <f>#REF!</f>
        <v>#REF!</v>
      </c>
    </row>
    <row r="26" spans="1:48" s="11" customFormat="1" ht="15.75" customHeight="1" x14ac:dyDescent="0.25">
      <c r="A26" s="31"/>
      <c r="B26" s="31"/>
      <c r="C26" s="38"/>
      <c r="D26" s="40"/>
      <c r="E26" s="40"/>
      <c r="F26" s="40"/>
      <c r="G26" s="40"/>
      <c r="H26" s="41"/>
      <c r="I26" s="40"/>
      <c r="J26" s="40"/>
      <c r="K26" s="40"/>
      <c r="L26" s="40"/>
      <c r="M26" s="41"/>
      <c r="Y26" s="31"/>
      <c r="Z26" s="31"/>
      <c r="AA26" s="31"/>
      <c r="AE26" s="31"/>
      <c r="AF26" s="32"/>
      <c r="AG26" s="32"/>
      <c r="AK26" s="34" t="s">
        <v>69</v>
      </c>
      <c r="AL26" s="32">
        <v>5.0000000000000001E-3</v>
      </c>
      <c r="AM26" s="32">
        <v>5.0000000000000001E-3</v>
      </c>
      <c r="AN26" s="32">
        <v>5.0000000000000001E-3</v>
      </c>
      <c r="AO26" s="32">
        <v>5.0000000000000001E-3</v>
      </c>
      <c r="AP26" s="32">
        <v>5.0000000000000001E-3</v>
      </c>
      <c r="AQ26" s="32">
        <v>5.0000000000000001E-3</v>
      </c>
      <c r="AR26" s="32">
        <v>5.0000000000000001E-3</v>
      </c>
      <c r="AS26" s="32">
        <v>5.0000000000000001E-3</v>
      </c>
      <c r="AT26" s="32">
        <v>5.0000000000000001E-3</v>
      </c>
      <c r="AU26" s="32">
        <v>5.0000000000000001E-3</v>
      </c>
      <c r="AV26" s="32">
        <v>5.0000000000000001E-3</v>
      </c>
    </row>
    <row r="27" spans="1:48" s="11" customFormat="1" ht="26.25" customHeight="1" x14ac:dyDescent="0.25">
      <c r="A27" s="33"/>
      <c r="B27" s="31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O27" s="32" t="s">
        <v>39</v>
      </c>
      <c r="P27" s="34" t="s">
        <v>11</v>
      </c>
      <c r="Q27" s="34" t="s">
        <v>2</v>
      </c>
      <c r="R27" s="34" t="s">
        <v>1</v>
      </c>
      <c r="S27" s="34" t="s">
        <v>6</v>
      </c>
      <c r="T27" s="34" t="s">
        <v>6</v>
      </c>
      <c r="U27" s="34" t="s">
        <v>5</v>
      </c>
      <c r="V27" s="34" t="s">
        <v>10</v>
      </c>
      <c r="W27" s="34" t="s">
        <v>7</v>
      </c>
      <c r="X27" s="34" t="s">
        <v>8</v>
      </c>
      <c r="Y27" s="31"/>
      <c r="Z27" s="31"/>
      <c r="AA27" s="31"/>
      <c r="AB27" s="31"/>
      <c r="AC27" s="33"/>
      <c r="AD27" s="33"/>
      <c r="AE27" s="33"/>
      <c r="AF27" s="35" t="s">
        <v>39</v>
      </c>
      <c r="AG27" s="36" t="s">
        <v>4</v>
      </c>
      <c r="AH27" s="36" t="s">
        <v>9</v>
      </c>
    </row>
    <row r="28" spans="1:48" s="11" customFormat="1" ht="30.75" customHeight="1" x14ac:dyDescent="0.25">
      <c r="O28" s="32" t="s">
        <v>18</v>
      </c>
      <c r="P28" s="32">
        <f>C11</f>
        <v>0.01</v>
      </c>
      <c r="Q28" s="32">
        <f>D11</f>
        <v>0</v>
      </c>
      <c r="R28" s="32">
        <f>E11</f>
        <v>0.02</v>
      </c>
      <c r="S28" s="32">
        <f>I11</f>
        <v>0.01</v>
      </c>
      <c r="T28" s="32">
        <f>H11</f>
        <v>0</v>
      </c>
      <c r="U28" s="32">
        <f>I11</f>
        <v>0.01</v>
      </c>
      <c r="V28" s="32">
        <f>J11</f>
        <v>0.01</v>
      </c>
      <c r="W28" s="32">
        <f>K11</f>
        <v>0.25</v>
      </c>
      <c r="X28" s="32">
        <f>L11</f>
        <v>0.04</v>
      </c>
      <c r="Y28" s="31"/>
      <c r="Z28" s="31"/>
      <c r="AA28" s="31"/>
      <c r="AB28" s="31"/>
      <c r="AC28" s="31"/>
      <c r="AD28" s="31"/>
      <c r="AE28" s="31"/>
      <c r="AF28" s="35" t="s">
        <v>52</v>
      </c>
      <c r="AG28" s="37">
        <v>200</v>
      </c>
      <c r="AH28" s="35" t="s">
        <v>54</v>
      </c>
      <c r="AL28" s="34" t="s">
        <v>11</v>
      </c>
      <c r="AM28" s="34" t="s">
        <v>2</v>
      </c>
      <c r="AN28" s="34" t="s">
        <v>1</v>
      </c>
      <c r="AO28" s="34" t="s">
        <v>4</v>
      </c>
      <c r="AP28" s="34" t="s">
        <v>3</v>
      </c>
      <c r="AQ28" s="34" t="s">
        <v>6</v>
      </c>
      <c r="AR28" s="34" t="s">
        <v>5</v>
      </c>
      <c r="AS28" s="34" t="s">
        <v>10</v>
      </c>
      <c r="AT28" s="34" t="s">
        <v>7</v>
      </c>
      <c r="AU28" s="34" t="s">
        <v>8</v>
      </c>
      <c r="AV28" s="34" t="s">
        <v>9</v>
      </c>
    </row>
    <row r="29" spans="1:48" ht="23.25" customHeight="1" x14ac:dyDescent="0.25">
      <c r="O29" s="1" t="s">
        <v>40</v>
      </c>
      <c r="P29" s="1">
        <v>0.2</v>
      </c>
      <c r="Q29" s="1">
        <v>0.2</v>
      </c>
      <c r="R29" s="1">
        <v>0.2</v>
      </c>
      <c r="S29" s="1">
        <v>0.2</v>
      </c>
      <c r="T29" s="1">
        <v>0.2</v>
      </c>
      <c r="U29" s="1">
        <v>0.2</v>
      </c>
      <c r="V29" s="1">
        <v>0.2</v>
      </c>
      <c r="W29" s="1">
        <v>0.2</v>
      </c>
      <c r="X29" s="1">
        <v>0.2</v>
      </c>
      <c r="AB29" s="5"/>
      <c r="AC29" s="5"/>
      <c r="AD29" s="5"/>
      <c r="AF29" s="15" t="s">
        <v>51</v>
      </c>
      <c r="AG29" s="15">
        <v>200</v>
      </c>
      <c r="AH29" s="15">
        <v>200</v>
      </c>
      <c r="AK29" t="s">
        <v>44</v>
      </c>
      <c r="AL29" s="1">
        <f t="shared" ref="AL29:AV29" si="1">C12</f>
        <v>0.2</v>
      </c>
      <c r="AM29" s="1">
        <f t="shared" si="1"/>
        <v>0.4</v>
      </c>
      <c r="AN29" s="1">
        <f t="shared" si="1"/>
        <v>0.5</v>
      </c>
      <c r="AO29" s="1">
        <f t="shared" si="1"/>
        <v>0.5</v>
      </c>
      <c r="AP29" s="1">
        <f t="shared" si="1"/>
        <v>0.5</v>
      </c>
      <c r="AQ29" s="1">
        <f t="shared" si="1"/>
        <v>0.4</v>
      </c>
      <c r="AR29" s="1">
        <f t="shared" si="1"/>
        <v>0.5</v>
      </c>
      <c r="AS29" s="1">
        <f t="shared" si="1"/>
        <v>0.4</v>
      </c>
      <c r="AT29" s="1">
        <f t="shared" si="1"/>
        <v>48.4</v>
      </c>
      <c r="AU29" s="1">
        <f t="shared" si="1"/>
        <v>4.4000000000000004</v>
      </c>
      <c r="AV29" s="1">
        <f t="shared" si="1"/>
        <v>0.4</v>
      </c>
    </row>
    <row r="30" spans="1:48" ht="30.75" customHeight="1" x14ac:dyDescent="0.25">
      <c r="AB30" s="5"/>
      <c r="AC30" s="5"/>
      <c r="AK30" s="12" t="s">
        <v>70</v>
      </c>
      <c r="AL30" s="60">
        <v>0.3</v>
      </c>
      <c r="AM30" s="60">
        <v>0.3</v>
      </c>
      <c r="AN30" s="60">
        <v>0.3</v>
      </c>
      <c r="AO30" s="60">
        <v>0.3</v>
      </c>
      <c r="AP30" s="60">
        <v>0.3</v>
      </c>
      <c r="AQ30" s="60">
        <v>0.3</v>
      </c>
      <c r="AR30" s="60">
        <v>0.3</v>
      </c>
      <c r="AS30" s="60">
        <v>0.3</v>
      </c>
      <c r="AT30" s="60">
        <v>0.3</v>
      </c>
      <c r="AU30" s="60">
        <v>0.3</v>
      </c>
      <c r="AV30" s="60">
        <v>0.3</v>
      </c>
    </row>
    <row r="31" spans="1:48" ht="42" customHeight="1" x14ac:dyDescent="0.25">
      <c r="AB31" s="5"/>
      <c r="AC31" s="5"/>
      <c r="AF31" s="5"/>
      <c r="AG31" s="5"/>
      <c r="AH31" s="5"/>
      <c r="AI31" s="5"/>
    </row>
    <row r="32" spans="1:48" ht="35.25" customHeight="1" x14ac:dyDescent="0.25">
      <c r="O32" s="1" t="s">
        <v>39</v>
      </c>
      <c r="P32" s="2" t="s">
        <v>11</v>
      </c>
      <c r="Q32" s="2" t="s">
        <v>2</v>
      </c>
      <c r="R32" s="2" t="s">
        <v>1</v>
      </c>
      <c r="S32" s="2" t="s">
        <v>6</v>
      </c>
      <c r="T32" s="2" t="s">
        <v>6</v>
      </c>
      <c r="U32" s="2" t="s">
        <v>5</v>
      </c>
      <c r="V32" s="2" t="s">
        <v>10</v>
      </c>
      <c r="W32" s="2" t="s">
        <v>7</v>
      </c>
      <c r="X32" s="2" t="s">
        <v>8</v>
      </c>
      <c r="AB32" s="5"/>
      <c r="AC32" s="4"/>
      <c r="AD32" s="4"/>
      <c r="AE32" s="4"/>
      <c r="AF32" s="4"/>
      <c r="AG32" s="4"/>
      <c r="AH32" s="4"/>
      <c r="AI32" s="5"/>
    </row>
    <row r="33" spans="1:48" ht="36.75" customHeight="1" x14ac:dyDescent="0.25">
      <c r="O33" s="1" t="s">
        <v>44</v>
      </c>
      <c r="P33" s="1">
        <f>C12</f>
        <v>0.2</v>
      </c>
      <c r="Q33" s="1">
        <f>D12</f>
        <v>0.4</v>
      </c>
      <c r="R33" s="1">
        <f>E12</f>
        <v>0.5</v>
      </c>
      <c r="S33" s="1">
        <f>I12</f>
        <v>0.5</v>
      </c>
      <c r="T33" s="1">
        <f>H12</f>
        <v>0.4</v>
      </c>
      <c r="U33" s="1">
        <f>I12</f>
        <v>0.5</v>
      </c>
      <c r="V33" s="1">
        <f>J12</f>
        <v>0.4</v>
      </c>
      <c r="W33" s="1">
        <f>K12</f>
        <v>48.4</v>
      </c>
      <c r="X33" s="1">
        <f>L12</f>
        <v>4.4000000000000004</v>
      </c>
      <c r="AB33" s="5"/>
      <c r="AC33" s="5"/>
      <c r="AD33" s="5"/>
      <c r="AF33" s="5"/>
      <c r="AG33" s="5"/>
      <c r="AH33" s="5"/>
      <c r="AI33" s="5"/>
      <c r="AL33" s="2" t="s">
        <v>11</v>
      </c>
      <c r="AM33" s="2" t="s">
        <v>2</v>
      </c>
      <c r="AN33" s="2" t="s">
        <v>1</v>
      </c>
      <c r="AO33" s="2" t="s">
        <v>4</v>
      </c>
      <c r="AP33" s="2" t="s">
        <v>3</v>
      </c>
      <c r="AQ33" s="2" t="s">
        <v>6</v>
      </c>
      <c r="AR33" s="2" t="s">
        <v>5</v>
      </c>
      <c r="AS33" s="2" t="s">
        <v>10</v>
      </c>
      <c r="AT33" s="2" t="s">
        <v>7</v>
      </c>
      <c r="AU33" s="2" t="s">
        <v>8</v>
      </c>
      <c r="AV33" s="2" t="s">
        <v>9</v>
      </c>
    </row>
    <row r="34" spans="1:48" ht="34.5" customHeight="1" x14ac:dyDescent="0.25">
      <c r="O34" s="1" t="s">
        <v>40</v>
      </c>
      <c r="P34" s="1">
        <v>5</v>
      </c>
      <c r="Q34" s="1">
        <v>5</v>
      </c>
      <c r="R34" s="1">
        <v>5</v>
      </c>
      <c r="S34" s="1">
        <v>5</v>
      </c>
      <c r="T34" s="1">
        <v>5</v>
      </c>
      <c r="U34" s="1">
        <v>5</v>
      </c>
      <c r="V34" s="1">
        <v>5</v>
      </c>
      <c r="W34" s="1">
        <v>5</v>
      </c>
      <c r="X34" s="1">
        <v>5</v>
      </c>
      <c r="AB34" s="5"/>
      <c r="AC34" s="5"/>
      <c r="AD34" s="5"/>
      <c r="AF34" s="5"/>
      <c r="AG34" s="5"/>
      <c r="AH34" s="5"/>
      <c r="AI34" s="5"/>
      <c r="AK34" t="s">
        <v>45</v>
      </c>
      <c r="AL34" s="1">
        <f t="shared" ref="AL34:AV34" si="2">C14</f>
        <v>0</v>
      </c>
      <c r="AM34" s="1">
        <f t="shared" si="2"/>
        <v>7.0000000000000007E-2</v>
      </c>
      <c r="AN34" s="1">
        <f t="shared" si="2"/>
        <v>0.02</v>
      </c>
      <c r="AO34" s="1">
        <f t="shared" si="2"/>
        <v>0.1</v>
      </c>
      <c r="AP34" s="1">
        <f t="shared" si="2"/>
        <v>0.1</v>
      </c>
      <c r="AQ34" s="1">
        <f t="shared" si="2"/>
        <v>0.1</v>
      </c>
      <c r="AR34" s="1">
        <f t="shared" si="2"/>
        <v>0.1</v>
      </c>
      <c r="AS34" s="1">
        <f t="shared" si="2"/>
        <v>0.1</v>
      </c>
      <c r="AT34" s="1">
        <f t="shared" si="2"/>
        <v>0.17</v>
      </c>
      <c r="AU34" s="1">
        <f t="shared" si="2"/>
        <v>0.17</v>
      </c>
      <c r="AV34" s="1">
        <f t="shared" si="2"/>
        <v>0.1</v>
      </c>
    </row>
    <row r="35" spans="1:48" ht="30" customHeight="1" x14ac:dyDescent="0.25">
      <c r="AB35" s="5"/>
      <c r="AC35" s="5"/>
      <c r="AF35" s="5"/>
      <c r="AG35" s="5"/>
      <c r="AH35" s="5"/>
      <c r="AI35" s="5"/>
      <c r="AK35" s="12" t="s">
        <v>71</v>
      </c>
      <c r="AL35" s="1">
        <v>1E-3</v>
      </c>
      <c r="AM35" s="1">
        <v>1E-3</v>
      </c>
      <c r="AN35" s="1">
        <v>1E-3</v>
      </c>
      <c r="AO35" s="1">
        <v>1E-3</v>
      </c>
      <c r="AP35" s="1">
        <v>1E-3</v>
      </c>
      <c r="AQ35" s="1">
        <v>1E-3</v>
      </c>
      <c r="AR35" s="1">
        <v>1E-3</v>
      </c>
      <c r="AS35" s="1">
        <v>1E-3</v>
      </c>
      <c r="AT35" s="1">
        <v>1E-3</v>
      </c>
      <c r="AU35" s="1">
        <v>1E-3</v>
      </c>
      <c r="AV35" s="1">
        <v>1E-3</v>
      </c>
    </row>
    <row r="36" spans="1:48" ht="28.5" customHeight="1" x14ac:dyDescent="0.25"/>
    <row r="37" spans="1:48" ht="31.5" customHeight="1" x14ac:dyDescent="0.25">
      <c r="O37" s="1" t="s">
        <v>39</v>
      </c>
      <c r="P37" s="2" t="s">
        <v>11</v>
      </c>
      <c r="Q37" s="2" t="s">
        <v>2</v>
      </c>
      <c r="R37" s="2" t="s">
        <v>1</v>
      </c>
      <c r="S37" s="2" t="s">
        <v>6</v>
      </c>
      <c r="T37" s="2" t="s">
        <v>6</v>
      </c>
      <c r="U37" s="2" t="s">
        <v>5</v>
      </c>
      <c r="V37" s="2" t="s">
        <v>10</v>
      </c>
      <c r="W37" s="2" t="s">
        <v>7</v>
      </c>
      <c r="X37" s="2" t="s">
        <v>8</v>
      </c>
      <c r="AL37" s="2" t="s">
        <v>11</v>
      </c>
      <c r="AM37" s="2" t="s">
        <v>2</v>
      </c>
      <c r="AN37" s="2" t="s">
        <v>1</v>
      </c>
      <c r="AO37" s="2" t="s">
        <v>4</v>
      </c>
      <c r="AP37" s="2" t="s">
        <v>3</v>
      </c>
      <c r="AQ37" s="2" t="s">
        <v>6</v>
      </c>
      <c r="AR37" s="2" t="s">
        <v>5</v>
      </c>
      <c r="AS37" s="2" t="s">
        <v>10</v>
      </c>
      <c r="AT37" s="2" t="s">
        <v>7</v>
      </c>
      <c r="AU37" s="2" t="s">
        <v>8</v>
      </c>
      <c r="AV37" s="2" t="s">
        <v>9</v>
      </c>
    </row>
    <row r="38" spans="1:48" ht="24" customHeight="1" x14ac:dyDescent="0.25">
      <c r="A38" s="47"/>
      <c r="B38" s="47"/>
      <c r="C38" s="14"/>
      <c r="D38" s="14"/>
      <c r="E38" s="51"/>
      <c r="F38" s="51"/>
      <c r="G38" s="51"/>
      <c r="O38" s="1" t="s">
        <v>45</v>
      </c>
      <c r="P38" s="1">
        <f>C14</f>
        <v>0</v>
      </c>
      <c r="Q38" s="1">
        <f>D14</f>
        <v>7.0000000000000007E-2</v>
      </c>
      <c r="R38" s="1">
        <f>E14</f>
        <v>0.02</v>
      </c>
      <c r="S38" s="1">
        <f>I14</f>
        <v>0.1</v>
      </c>
      <c r="T38" s="1">
        <f>H14</f>
        <v>0.1</v>
      </c>
      <c r="U38" s="1">
        <f>I14</f>
        <v>0.1</v>
      </c>
      <c r="V38" s="1">
        <f>J14</f>
        <v>0.1</v>
      </c>
      <c r="W38" s="1">
        <f>K14</f>
        <v>0.17</v>
      </c>
      <c r="X38" s="1">
        <f>L14</f>
        <v>0.17</v>
      </c>
      <c r="AK38" t="s">
        <v>65</v>
      </c>
      <c r="AL38" s="1">
        <f t="shared" ref="AL38:AV38" si="3">C15</f>
        <v>0.6</v>
      </c>
      <c r="AM38" s="1">
        <f t="shared" si="3"/>
        <v>65</v>
      </c>
      <c r="AN38" s="1">
        <f t="shared" si="3"/>
        <v>65</v>
      </c>
      <c r="AO38" s="1">
        <f t="shared" si="3"/>
        <v>64.5</v>
      </c>
      <c r="AP38" s="1">
        <f t="shared" si="3"/>
        <v>0.5</v>
      </c>
      <c r="AQ38" s="1">
        <f t="shared" si="3"/>
        <v>0.5</v>
      </c>
      <c r="AR38" s="1">
        <f t="shared" si="3"/>
        <v>0.5</v>
      </c>
      <c r="AS38" s="1">
        <f t="shared" si="3"/>
        <v>0.5</v>
      </c>
      <c r="AT38" s="1">
        <f t="shared" si="3"/>
        <v>70.900000000000006</v>
      </c>
      <c r="AU38" s="1">
        <f t="shared" si="3"/>
        <v>63.7</v>
      </c>
      <c r="AV38" s="1">
        <f t="shared" si="3"/>
        <v>0.4</v>
      </c>
    </row>
    <row r="39" spans="1:48" ht="15" customHeight="1" x14ac:dyDescent="0.25">
      <c r="E39" s="50"/>
      <c r="F39" s="50"/>
      <c r="G39" s="50"/>
      <c r="O39" s="1" t="s">
        <v>40</v>
      </c>
      <c r="P39" s="1">
        <v>5</v>
      </c>
      <c r="Q39" s="1">
        <v>5</v>
      </c>
      <c r="R39" s="1">
        <v>5</v>
      </c>
      <c r="S39" s="1">
        <v>5</v>
      </c>
      <c r="T39" s="1">
        <v>5</v>
      </c>
      <c r="U39" s="1">
        <v>5</v>
      </c>
      <c r="V39" s="1">
        <v>5</v>
      </c>
      <c r="W39" s="1">
        <v>5</v>
      </c>
      <c r="X39" s="1">
        <v>5</v>
      </c>
      <c r="AK39" s="12" t="s">
        <v>66</v>
      </c>
      <c r="AL39" s="1">
        <v>80</v>
      </c>
      <c r="AM39" s="1">
        <v>80</v>
      </c>
      <c r="AN39" s="1">
        <v>80</v>
      </c>
      <c r="AO39" s="1">
        <v>80</v>
      </c>
      <c r="AP39" s="1">
        <v>80</v>
      </c>
      <c r="AQ39" s="1">
        <v>80</v>
      </c>
      <c r="AR39" s="1">
        <v>80</v>
      </c>
      <c r="AS39" s="1">
        <v>80</v>
      </c>
      <c r="AT39" s="1">
        <v>80</v>
      </c>
      <c r="AU39" s="1">
        <v>80</v>
      </c>
      <c r="AV39" s="1">
        <v>80</v>
      </c>
    </row>
    <row r="42" spans="1:48" x14ac:dyDescent="0.25">
      <c r="O42" s="1" t="s">
        <v>39</v>
      </c>
      <c r="P42" s="2" t="s">
        <v>11</v>
      </c>
      <c r="Q42" s="2" t="s">
        <v>2</v>
      </c>
      <c r="R42" s="2" t="s">
        <v>1</v>
      </c>
      <c r="S42" s="2" t="s">
        <v>6</v>
      </c>
      <c r="T42" s="2" t="s">
        <v>6</v>
      </c>
      <c r="U42" s="2" t="s">
        <v>5</v>
      </c>
      <c r="V42" s="2" t="s">
        <v>10</v>
      </c>
      <c r="W42" s="2" t="s">
        <v>7</v>
      </c>
      <c r="X42" s="2" t="s">
        <v>8</v>
      </c>
      <c r="AL42" s="2" t="s">
        <v>11</v>
      </c>
      <c r="AM42" s="2" t="s">
        <v>2</v>
      </c>
      <c r="AN42" s="2" t="s">
        <v>1</v>
      </c>
      <c r="AO42" s="2" t="s">
        <v>4</v>
      </c>
      <c r="AP42" s="2" t="s">
        <v>3</v>
      </c>
      <c r="AQ42" s="2" t="s">
        <v>6</v>
      </c>
      <c r="AR42" s="2" t="s">
        <v>5</v>
      </c>
      <c r="AS42" s="2" t="s">
        <v>10</v>
      </c>
      <c r="AT42" s="2" t="s">
        <v>7</v>
      </c>
      <c r="AU42" s="2" t="s">
        <v>8</v>
      </c>
      <c r="AV42" s="2" t="s">
        <v>9</v>
      </c>
    </row>
    <row r="43" spans="1:48" x14ac:dyDescent="0.25">
      <c r="O43" s="1" t="s">
        <v>73</v>
      </c>
      <c r="P43" s="1">
        <f t="shared" ref="P43:X43" si="4">C15</f>
        <v>0.6</v>
      </c>
      <c r="Q43" s="1">
        <f t="shared" si="4"/>
        <v>65</v>
      </c>
      <c r="R43" s="1">
        <f t="shared" si="4"/>
        <v>65</v>
      </c>
      <c r="S43" s="1">
        <f t="shared" si="4"/>
        <v>64.5</v>
      </c>
      <c r="T43" s="1">
        <f t="shared" si="4"/>
        <v>0.5</v>
      </c>
      <c r="U43" s="1">
        <f t="shared" si="4"/>
        <v>0.5</v>
      </c>
      <c r="V43" s="1">
        <f t="shared" si="4"/>
        <v>0.5</v>
      </c>
      <c r="W43" s="1">
        <f t="shared" si="4"/>
        <v>0.5</v>
      </c>
      <c r="X43" s="1">
        <f t="shared" si="4"/>
        <v>70.900000000000006</v>
      </c>
      <c r="Y43" s="56"/>
      <c r="Z43" s="56"/>
      <c r="AK43" t="s">
        <v>28</v>
      </c>
      <c r="AL43" s="1">
        <f t="shared" ref="AL43:AV43" si="5">C22</f>
        <v>0</v>
      </c>
      <c r="AM43" s="1">
        <f t="shared" si="5"/>
        <v>0.1</v>
      </c>
      <c r="AN43" s="1">
        <f t="shared" si="5"/>
        <v>0.5</v>
      </c>
      <c r="AO43" s="1">
        <f t="shared" si="5"/>
        <v>0.2</v>
      </c>
      <c r="AP43" s="1">
        <f t="shared" si="5"/>
        <v>2.1</v>
      </c>
      <c r="AQ43" s="1">
        <f t="shared" si="5"/>
        <v>1.2</v>
      </c>
      <c r="AR43" s="1">
        <f t="shared" si="5"/>
        <v>5.6</v>
      </c>
      <c r="AS43" s="1">
        <f t="shared" si="5"/>
        <v>1.5</v>
      </c>
      <c r="AT43" s="1">
        <f t="shared" si="5"/>
        <v>0.2</v>
      </c>
      <c r="AU43" s="1">
        <f t="shared" si="5"/>
        <v>0.2</v>
      </c>
      <c r="AV43" s="1">
        <f t="shared" si="5"/>
        <v>1.2</v>
      </c>
    </row>
    <row r="44" spans="1:48" x14ac:dyDescent="0.25">
      <c r="O44" s="1" t="s">
        <v>40</v>
      </c>
      <c r="P44" s="1">
        <v>3</v>
      </c>
      <c r="Q44" s="1">
        <v>3</v>
      </c>
      <c r="R44" s="1">
        <v>3</v>
      </c>
      <c r="S44" s="1">
        <v>3</v>
      </c>
      <c r="T44" s="1">
        <v>3</v>
      </c>
      <c r="U44" s="1">
        <v>3</v>
      </c>
      <c r="V44" s="1">
        <v>3</v>
      </c>
      <c r="W44" s="1">
        <v>3</v>
      </c>
      <c r="X44" s="1">
        <v>3</v>
      </c>
      <c r="AK44" s="12" t="s">
        <v>70</v>
      </c>
      <c r="AL44" s="1">
        <v>0.3</v>
      </c>
      <c r="AM44" s="1">
        <v>0.3</v>
      </c>
      <c r="AN44" s="1">
        <v>0.3</v>
      </c>
      <c r="AO44" s="1">
        <v>0.3</v>
      </c>
      <c r="AP44" s="1">
        <v>0.3</v>
      </c>
      <c r="AQ44" s="1">
        <v>0.3</v>
      </c>
      <c r="AR44" s="1">
        <v>0.3</v>
      </c>
      <c r="AS44" s="1">
        <v>0.3</v>
      </c>
      <c r="AT44" s="1">
        <v>0.3</v>
      </c>
      <c r="AU44" s="1">
        <v>0.3</v>
      </c>
      <c r="AV44" s="1">
        <v>0.3</v>
      </c>
    </row>
    <row r="47" spans="1:48" x14ac:dyDescent="0.25">
      <c r="O47" s="1" t="s">
        <v>39</v>
      </c>
      <c r="P47" s="2" t="s">
        <v>11</v>
      </c>
      <c r="Q47" s="2" t="s">
        <v>2</v>
      </c>
      <c r="R47" s="2" t="s">
        <v>1</v>
      </c>
      <c r="S47" s="2" t="s">
        <v>6</v>
      </c>
      <c r="T47" s="2" t="s">
        <v>6</v>
      </c>
      <c r="U47" s="2" t="s">
        <v>5</v>
      </c>
      <c r="V47" s="2" t="s">
        <v>10</v>
      </c>
      <c r="W47" s="2" t="s">
        <v>7</v>
      </c>
      <c r="X47" s="2" t="s">
        <v>8</v>
      </c>
      <c r="Z47" s="4"/>
      <c r="AL47" s="2" t="s">
        <v>11</v>
      </c>
      <c r="AM47" s="2" t="s">
        <v>2</v>
      </c>
      <c r="AN47" s="2" t="s">
        <v>1</v>
      </c>
      <c r="AO47" s="2" t="s">
        <v>4</v>
      </c>
      <c r="AP47" s="2" t="s">
        <v>3</v>
      </c>
      <c r="AQ47" s="2" t="s">
        <v>6</v>
      </c>
      <c r="AR47" s="2" t="s">
        <v>5</v>
      </c>
      <c r="AS47" s="2" t="s">
        <v>10</v>
      </c>
      <c r="AT47" s="2" t="s">
        <v>7</v>
      </c>
      <c r="AU47" s="2" t="s">
        <v>8</v>
      </c>
      <c r="AV47" s="2" t="s">
        <v>9</v>
      </c>
    </row>
    <row r="48" spans="1:48" x14ac:dyDescent="0.25">
      <c r="O48" s="1" t="s">
        <v>59</v>
      </c>
      <c r="P48" s="27">
        <f t="shared" ref="P48:X48" si="6">C16</f>
        <v>5.7000000000000002E-2</v>
      </c>
      <c r="Q48" s="27">
        <f t="shared" si="6"/>
        <v>6.1749999999999998</v>
      </c>
      <c r="R48" s="27">
        <f t="shared" si="6"/>
        <v>6.1749999999999998</v>
      </c>
      <c r="S48" s="27">
        <f t="shared" si="6"/>
        <v>6.1275000000000004</v>
      </c>
      <c r="T48" s="27">
        <f t="shared" si="6"/>
        <v>4.7500000000000001E-2</v>
      </c>
      <c r="U48" s="27">
        <f t="shared" si="6"/>
        <v>4.7500000000000001E-2</v>
      </c>
      <c r="V48" s="27">
        <f t="shared" si="6"/>
        <v>4.7500000000000001E-2</v>
      </c>
      <c r="W48" s="27">
        <f t="shared" si="6"/>
        <v>4.7500000000000001E-2</v>
      </c>
      <c r="X48" s="27">
        <f t="shared" si="6"/>
        <v>6.7355000000000009</v>
      </c>
      <c r="AK48" t="s">
        <v>29</v>
      </c>
      <c r="AL48" s="1">
        <f>C23</f>
        <v>0.1</v>
      </c>
      <c r="AM48" s="1">
        <f>D23</f>
        <v>0.1</v>
      </c>
      <c r="AN48" s="1">
        <f t="shared" ref="AN48:AS48" si="7">E23</f>
        <v>0.1</v>
      </c>
      <c r="AO48" s="1">
        <f t="shared" si="7"/>
        <v>0.1</v>
      </c>
      <c r="AP48" s="1">
        <f t="shared" si="7"/>
        <v>0.2</v>
      </c>
      <c r="AQ48" s="1">
        <f t="shared" si="7"/>
        <v>0.3</v>
      </c>
      <c r="AR48" s="1">
        <f t="shared" si="7"/>
        <v>0.5</v>
      </c>
      <c r="AS48" s="1">
        <f t="shared" si="7"/>
        <v>0.2</v>
      </c>
      <c r="AT48" s="1">
        <f>K23</f>
        <v>0.1</v>
      </c>
      <c r="AU48" s="1">
        <f t="shared" ref="AU48" si="8">L23</f>
        <v>0.1</v>
      </c>
      <c r="AV48" s="1">
        <f t="shared" ref="AV48" si="9">M23</f>
        <v>0.1</v>
      </c>
    </row>
    <row r="49" spans="15:48" x14ac:dyDescent="0.25">
      <c r="O49" s="1" t="s">
        <v>40</v>
      </c>
      <c r="P49" s="16">
        <v>3</v>
      </c>
      <c r="Q49" s="1">
        <v>3</v>
      </c>
      <c r="R49" s="1">
        <v>3</v>
      </c>
      <c r="S49" s="1">
        <v>3</v>
      </c>
      <c r="T49" s="1">
        <v>3</v>
      </c>
      <c r="U49" s="1">
        <v>3</v>
      </c>
      <c r="V49" s="1">
        <v>3</v>
      </c>
      <c r="W49" s="1">
        <v>3</v>
      </c>
      <c r="X49" s="1">
        <v>3</v>
      </c>
      <c r="AK49" s="12" t="s">
        <v>72</v>
      </c>
      <c r="AL49" s="1">
        <v>0.5</v>
      </c>
      <c r="AM49" s="1">
        <v>0.5</v>
      </c>
      <c r="AN49" s="1">
        <v>0.5</v>
      </c>
      <c r="AO49" s="1">
        <v>0.5</v>
      </c>
      <c r="AP49" s="1">
        <v>0.5</v>
      </c>
      <c r="AQ49" s="1">
        <v>0.5</v>
      </c>
      <c r="AR49" s="1">
        <v>0.5</v>
      </c>
      <c r="AS49" s="1">
        <v>0.5</v>
      </c>
      <c r="AT49" s="1">
        <v>0.5</v>
      </c>
      <c r="AU49" s="1">
        <v>0.5</v>
      </c>
      <c r="AV49" s="1">
        <v>0.5</v>
      </c>
    </row>
  </sheetData>
  <mergeCells count="7">
    <mergeCell ref="A38:B38"/>
    <mergeCell ref="AB3:AC3"/>
    <mergeCell ref="A2:M2"/>
    <mergeCell ref="AK3:AR3"/>
    <mergeCell ref="AF3:AH3"/>
    <mergeCell ref="E39:G39"/>
    <mergeCell ref="E38:G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JULIO</vt:lpstr>
      <vt:lpstr>Hoja2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Noboa Castillo MA-CO</dc:creator>
  <cp:lastModifiedBy>Daysi Maribel Soria Mejia</cp:lastModifiedBy>
  <dcterms:created xsi:type="dcterms:W3CDTF">2022-04-11T16:40:45Z</dcterms:created>
  <dcterms:modified xsi:type="dcterms:W3CDTF">2022-08-11T18:37:26Z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4cfd1743-3376-4622-9201-094124c33d29</vt:lpwstr>
  </property>
</Properties>
</file>