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24.70\Laboratorio_Casigana\DOCUMENTOS 2023\MEMORANDOS\EXTERNOS CALIDAD DE AGUA\REDES EXCEL MUNICIPIO\"/>
    </mc:Choice>
  </mc:AlternateContent>
  <xr:revisionPtr revIDLastSave="0" documentId="8_{3FBBF24F-0933-46BB-9126-08B6C171D25C}" xr6:coauthVersionLast="47" xr6:coauthVersionMax="47" xr10:uidLastSave="{00000000-0000-0000-0000-000000000000}"/>
  <bookViews>
    <workbookView xWindow="-120" yWindow="-120" windowWidth="21840" windowHeight="13140" xr2:uid="{98B15223-961C-4C12-818F-EB8755B25AFE}"/>
  </bookViews>
  <sheets>
    <sheet name="REDES URBANAS 4" sheetId="1" r:id="rId1"/>
    <sheet name="REDES RURALES 5" sheetId="2" r:id="rId2"/>
  </sheets>
  <externalReferences>
    <externalReference r:id="rId3"/>
  </externalReferences>
  <definedNames>
    <definedName name="_xlnm._FilterDatabase" localSheetId="1" hidden="1">'REDES RURALES 5'!$C$74:$D$113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5" i="2" l="1"/>
  <c r="C35" i="2"/>
  <c r="B35" i="2"/>
  <c r="D34" i="2"/>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6" i="1"/>
  <c r="C36" i="1"/>
  <c r="B36" i="1"/>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<sst xmlns="http://schemas.openxmlformats.org/spreadsheetml/2006/main" count="421" uniqueCount="186">
  <si>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</si>
  <si>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</si>
  <si>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</si>
  <si>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</si>
  <si>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</si>
  <si>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</si>
  <si>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</si>
  <si>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</si>
  <si>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</si>
  <si>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</si>
  <si>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2023-03-07; 14h10min</t>
  </si>
  <si>
    <t xml:space="preserve">CLIENTE: </t>
  </si>
  <si>
    <t>Ing. Jorge Palma Vallejo - Dirección de Operación y Mantenimiento</t>
  </si>
  <si>
    <t xml:space="preserve">FECHA DE INICIO DE ANÁLISIS:  </t>
  </si>
  <si>
    <t xml:space="preserve">TIPO DE MUESTRA: </t>
  </si>
  <si>
    <t>Agua de Consumo</t>
  </si>
  <si>
    <t xml:space="preserve">FECHA DE EMISIÓN DEL INFORME: </t>
  </si>
  <si>
    <t>2023-03-31</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</si>
  <si>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</si>
  <si>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</si>
  <si>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</si>
  <si>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</si>
  <si>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</si>
  <si>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</si>
  <si>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 xml:space="preserve">FECHA DE TOMA DE LAS MUESTRAS: </t>
  </si>
  <si>
    <t>Temperatura (°C):</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</si>
  <si>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</si>
  <si>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</si>
  <si>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</si>
  <si>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</si>
  <si>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</si>
  <si>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</si>
  <si>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</si>
  <si>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</si>
  <si>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</si>
  <si>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</si>
  <si>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</si>
  <si>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</si>
  <si>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 xml:space="preserve">HUACHI CHICO </t>
  </si>
  <si>
    <t>PANIMBOZA</t>
  </si>
  <si>
    <t>CURIQUINGUE</t>
  </si>
  <si>
    <t>TILULUM-FICOA</t>
  </si>
  <si>
    <t>EL SUEÑO</t>
  </si>
  <si>
    <t>ALUMINIO*</t>
  </si>
  <si>
    <t>-</t>
  </si>
  <si>
    <t>&lt; 0,075</t>
  </si>
  <si>
    <t>ARSENICO *</t>
  </si>
  <si>
    <t>COBRE *</t>
  </si>
  <si>
    <t>&lt; 0,07</t>
  </si>
  <si>
    <t>CLORO L. RESIDUAL**</t>
  </si>
  <si>
    <t>COLIFORMES  FECALES *</t>
  </si>
  <si>
    <t>Ausencia</t>
  </si>
  <si>
    <t xml:space="preserve">COLOR   APARENTE </t>
  </si>
  <si>
    <t>&lt; 5</t>
  </si>
  <si>
    <t>FLUORUROS</t>
  </si>
  <si>
    <t>0,25*</t>
  </si>
  <si>
    <t>0,45*</t>
  </si>
  <si>
    <t>0,53*</t>
  </si>
  <si>
    <t>0,36*</t>
  </si>
  <si>
    <t>CROMO TOTAL *</t>
  </si>
  <si>
    <t>&lt; 0,013</t>
  </si>
  <si>
    <t>MONOCLORAMINAS*</t>
  </si>
  <si>
    <t>&lt; 0,6</t>
  </si>
  <si>
    <t xml:space="preserve">pH </t>
  </si>
  <si>
    <t>SELENIO *</t>
  </si>
  <si>
    <t>&lt; 0,808</t>
  </si>
  <si>
    <t>TURBIDEZ **</t>
  </si>
  <si>
    <t>OLOR*</t>
  </si>
  <si>
    <t>ACEPTABLE</t>
  </si>
  <si>
    <t>SABOR*</t>
  </si>
  <si>
    <t>Los ensayos marcados con (*) no están incluidos en el alcance de acreditacion del SAE
Los ensayos marcados con (**) son realizados in situ y no están dentro del alcance de acreditación del SAE</t>
  </si>
  <si>
    <t xml:space="preserve">LA MAGDALENA </t>
  </si>
  <si>
    <t>HUACHI CHICO ALTO</t>
  </si>
  <si>
    <t>LA FLORESTA</t>
  </si>
  <si>
    <t>TROYA</t>
  </si>
  <si>
    <t>TILULÚM-MIRAFLORES</t>
  </si>
  <si>
    <t>TILULUM-MIRAFLORES ALTO</t>
  </si>
  <si>
    <t>EL SUEÑO ZONA ALTA</t>
  </si>
  <si>
    <t>ANTIMONIO *</t>
  </si>
  <si>
    <t>BARIO*</t>
  </si>
  <si>
    <t>BORO *</t>
  </si>
  <si>
    <t>CADMIO *</t>
  </si>
  <si>
    <t>CLORO L. RESIDUAL</t>
  </si>
  <si>
    <t xml:space="preserve">COBRE </t>
  </si>
  <si>
    <t>COLOR   APARENTE *</t>
  </si>
  <si>
    <t>FLUORUROS*</t>
  </si>
  <si>
    <t>MERCURIO *</t>
  </si>
  <si>
    <t>NITRATOS*</t>
  </si>
  <si>
    <t>NITRITOS *</t>
  </si>
  <si>
    <t>NIQUEL*</t>
  </si>
  <si>
    <t>NIQUEL AA *</t>
  </si>
  <si>
    <t xml:space="preserve">NIQUEL </t>
  </si>
  <si>
    <t>pH **</t>
  </si>
  <si>
    <t>PLOMO  AA*</t>
  </si>
  <si>
    <t>PLOMO ION*</t>
  </si>
  <si>
    <t xml:space="preserve">TURBIDEZ </t>
  </si>
  <si>
    <t>Página 5 de 8</t>
  </si>
  <si>
    <t xml:space="preserve">FECHA Y HORA DE LLEGADA AL LABORATORIO:   </t>
  </si>
  <si>
    <t>2023-03-06; 13h53min  
2023-03-08; 13h40min</t>
  </si>
  <si>
    <t xml:space="preserve">FECHA DE INICIO DE ANÁLISIS:   </t>
  </si>
  <si>
    <t>2023-03-06; 2023-03-08</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</si>
  <si>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</si>
  <si>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</si>
  <si>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</si>
  <si>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</si>
  <si>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</si>
  <si>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48; 54</t>
  </si>
  <si>
    <t>21,7; 19,5</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</si>
  <si>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</si>
  <si>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</si>
  <si>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</si>
  <si>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</si>
  <si>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</si>
  <si>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</si>
  <si>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</si>
  <si>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</si>
  <si>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</si>
  <si>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</si>
  <si>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</si>
  <si>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</si>
  <si>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HUACHI LA LIBERTAD</t>
  </si>
  <si>
    <t>CUATRO ESQUINAS</t>
  </si>
  <si>
    <t>LA DOLOROSA</t>
  </si>
  <si>
    <t>EL BELEN</t>
  </si>
  <si>
    <t>LA UNIVERSAL</t>
  </si>
  <si>
    <t>SAN VICENTE</t>
  </si>
  <si>
    <t>PIA</t>
  </si>
  <si>
    <t>PENINSULA</t>
  </si>
  <si>
    <t>CDLA. AMAZONAS</t>
  </si>
  <si>
    <t xml:space="preserve">CULAPACHAN </t>
  </si>
  <si>
    <t>0,119</t>
  </si>
  <si>
    <t>0,125</t>
  </si>
  <si>
    <t>0,71</t>
  </si>
  <si>
    <t>0,44</t>
  </si>
  <si>
    <t>0,49</t>
  </si>
  <si>
    <t>1,25</t>
  </si>
  <si>
    <t>0,90</t>
  </si>
  <si>
    <t>1,06</t>
  </si>
  <si>
    <t>1,40</t>
  </si>
  <si>
    <t>1,03</t>
  </si>
  <si>
    <t>0,98</t>
  </si>
  <si>
    <t>0,07*</t>
  </si>
  <si>
    <t>0,16*</t>
  </si>
  <si>
    <t>0,21*</t>
  </si>
  <si>
    <t>0,50*</t>
  </si>
  <si>
    <t>1,43</t>
  </si>
  <si>
    <t>0,63</t>
  </si>
  <si>
    <t>0,55</t>
  </si>
  <si>
    <t>0,33</t>
  </si>
  <si>
    <t>0,08</t>
  </si>
  <si>
    <t>0,41</t>
  </si>
  <si>
    <t>IZAMBA</t>
  </si>
  <si>
    <t xml:space="preserve">TRES JUANES </t>
  </si>
  <si>
    <t>LA CONCEPCION</t>
  </si>
  <si>
    <t>QUILLAN LOMA</t>
  </si>
  <si>
    <t>CDLA. AEROPUERTO</t>
  </si>
  <si>
    <t>YACUPAMBA</t>
  </si>
  <si>
    <t>MACASTO</t>
  </si>
  <si>
    <t>CARMELITAS</t>
  </si>
  <si>
    <t>PUERTO ARTURO</t>
  </si>
  <si>
    <t>SANTA FE</t>
  </si>
  <si>
    <t>PISQUE LA UNION</t>
  </si>
  <si>
    <t>CUNCHIBAMBA</t>
  </si>
  <si>
    <t>CUNCHIBAMBA SAN PABLO</t>
  </si>
  <si>
    <t>UNAMUNCHO</t>
  </si>
  <si>
    <t>MARTINEZ</t>
  </si>
  <si>
    <t>ATAHUALPA</t>
  </si>
  <si>
    <t>PONDOA</t>
  </si>
  <si>
    <t>SAN ANTONIO</t>
  </si>
  <si>
    <t>SAN LUCAS</t>
  </si>
  <si>
    <t>PILAHUIN CENTRO</t>
  </si>
  <si>
    <t>SANTA ROSA</t>
  </si>
  <si>
    <t xml:space="preserve">JUAN BENIGNO VELA </t>
  </si>
  <si>
    <t>SAN PEDRO LA FLORIDA</t>
  </si>
  <si>
    <t>AMANECER POPULAR</t>
  </si>
  <si>
    <t>MONTALVO</t>
  </si>
  <si>
    <t>HUACHI GRANDE</t>
  </si>
  <si>
    <t>LOS LAURELES</t>
  </si>
  <si>
    <t>LA MAGDALENA ALTO</t>
  </si>
  <si>
    <t>STA.MARIANITA</t>
  </si>
  <si>
    <t>SAN FRANCISCO</t>
  </si>
  <si>
    <t>El CRISTAL</t>
  </si>
  <si>
    <t>LA JOYA</t>
  </si>
  <si>
    <t>TERREMOTO</t>
  </si>
  <si>
    <t>TECHO PROPIO</t>
  </si>
  <si>
    <t>TIUGUA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</si>
</sst>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1" x14ac:knownFonts="1">
    <font>
      <sz val="10"/>
      <name val="Arial"/>
    </font>
    <font>
      <sz val="10"/>
      <name val="Arial"/>
      <family val="2"/>
    </font>
    <font>
      <sz val="10"/>
      <name val="Century Gothic"/>
      <family val="2"/>
    </font>
    <font>
      <b/>
      <sz val="14"/>
      <name val="Century Gothic"/>
      <family val="2"/>
    </font>
    <font>
      <b/>
      <sz val="9"/>
      <color theme="4" tint="-0.499984740745262"/>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b/>
      <sz val="9"/>
      <name val="Century Gothic"/>
      <family val="2"/>
    </font>
    <font>
      <sz val="6"/>
      <name val="Century Gothic"/>
      <family val="2"/>
    </font>
    <font>
      <sz val="8"/>
      <color theme="1"/>
      <name val="Century Gothic"/>
      <family val="2"/>
    </font>
    <font>
      <sz val="8"/>
      <color rgb="FFFF0000"/>
      <name val="Century Gothic"/>
      <family val="2"/>
    </font>
    <font>
      <b/>
      <sz val="8"/>
      <color theme="4" tint="-0.499984740745262"/>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318">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7" fillId="0" borderId="0" xfId="1" applyFont="1" applyAlignment="1">
      <alignment vertical="center" wrapText="1"/>
    </xf>
    <xf numFmtId="0" fontId="11" fillId="0" borderId="0" xfId="1" applyFont="1" applyAlignment="1" applyProtection="1">
      <alignment horizontal="left" wrapText="1"/>
      <protection locked="0"/>
    </xf>
    <xf numFmtId="0" fontId="11"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1"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166" fontId="10" fillId="0" borderId="16" xfId="1"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 fontId="10" fillId="0" borderId="30" xfId="1" applyNumberFormat="1" applyFont="1" applyBorder="1" applyAlignment="1" applyProtection="1">
      <alignment horizontal="center" vertical="center" wrapText="1"/>
      <protection locked="0"/>
    </xf>
    <xf numFmtId="166" fontId="10" fillId="0" borderId="17" xfId="1" applyNumberFormat="1" applyFont="1" applyBorder="1" applyAlignment="1" applyProtection="1">
      <alignment horizontal="center" vertical="center"/>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165" fontId="10" fillId="0" borderId="32" xfId="1" applyNumberFormat="1" applyFont="1" applyBorder="1" applyAlignment="1">
      <alignment horizontal="center" vertical="center" wrapText="1"/>
    </xf>
    <xf numFmtId="166" fontId="10" fillId="0" borderId="22" xfId="1" applyNumberFormat="1" applyFont="1" applyBorder="1" applyAlignment="1">
      <alignment horizontal="center" vertical="center" wrapText="1"/>
    </xf>
    <xf numFmtId="166" fontId="10" fillId="0" borderId="33" xfId="1" applyNumberFormat="1" applyFont="1" applyBorder="1" applyAlignment="1">
      <alignment horizontal="center" vertical="center" wrapText="1"/>
    </xf>
    <xf numFmtId="166" fontId="10" fillId="0" borderId="23" xfId="1" applyNumberFormat="1" applyFont="1" applyBorder="1" applyAlignment="1">
      <alignment horizontal="center" vertical="center" wrapText="1"/>
    </xf>
    <xf numFmtId="2" fontId="12" fillId="0" borderId="0" xfId="0" applyNumberFormat="1" applyFont="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10" fillId="3" borderId="33" xfId="1"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2" fontId="10" fillId="0" borderId="22" xfId="1" applyNumberFormat="1" applyFont="1" applyBorder="1" applyAlignment="1" applyProtection="1">
      <alignment horizontal="center" vertical="center" wrapText="1"/>
      <protection locked="0"/>
    </xf>
    <xf numFmtId="2" fontId="10" fillId="0" borderId="33" xfId="1" applyNumberFormat="1" applyFont="1" applyBorder="1" applyAlignment="1" applyProtection="1">
      <alignment horizontal="center" vertical="center" wrapText="1"/>
      <protection locked="0"/>
    </xf>
    <xf numFmtId="2" fontId="10" fillId="0" borderId="23"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31" xfId="1" applyNumberFormat="1" applyFont="1" applyFill="1" applyBorder="1" applyAlignment="1">
      <alignment horizontal="center" vertical="center" wrapText="1"/>
    </xf>
    <xf numFmtId="1" fontId="10" fillId="0" borderId="22" xfId="1" applyNumberFormat="1" applyFont="1" applyBorder="1" applyAlignment="1" applyProtection="1">
      <alignment horizontal="center" vertical="center" wrapText="1"/>
      <protection locked="0"/>
    </xf>
    <xf numFmtId="1" fontId="10" fillId="0" borderId="33" xfId="1" applyNumberFormat="1" applyFont="1" applyBorder="1" applyAlignment="1" applyProtection="1">
      <alignment horizontal="center" vertical="center" wrapText="1"/>
      <protection locked="0"/>
    </xf>
    <xf numFmtId="1" fontId="10" fillId="0" borderId="23" xfId="1" applyNumberFormat="1" applyFont="1" applyBorder="1" applyAlignment="1" applyProtection="1">
      <alignment horizontal="center" vertical="center" wrapText="1"/>
      <protection locked="0"/>
    </xf>
    <xf numFmtId="2" fontId="13" fillId="0" borderId="33" xfId="1" applyNumberFormat="1" applyFont="1" applyBorder="1" applyAlignment="1" applyProtection="1">
      <alignment horizontal="center" vertical="center" wrapText="1"/>
      <protection locked="0"/>
    </xf>
    <xf numFmtId="165" fontId="10" fillId="0" borderId="23" xfId="1" applyNumberFormat="1" applyFont="1" applyBorder="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2" fontId="10" fillId="0" borderId="22" xfId="1" applyNumberFormat="1" applyFont="1" applyBorder="1" applyAlignment="1" applyProtection="1">
      <alignment horizontal="center" vertical="center"/>
      <protection locked="0"/>
    </xf>
    <xf numFmtId="2" fontId="10" fillId="0" borderId="33"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2" fontId="10" fillId="0" borderId="33" xfId="1" applyNumberFormat="1" applyFont="1" applyBorder="1" applyAlignment="1" applyProtection="1">
      <alignment horizontal="center" vertical="center"/>
      <protection locked="0"/>
    </xf>
    <xf numFmtId="2" fontId="10" fillId="0" borderId="23" xfId="1" applyNumberFormat="1" applyFont="1" applyBorder="1" applyAlignment="1" applyProtection="1">
      <alignment horizontal="center" vertical="center"/>
      <protection locked="0"/>
    </xf>
    <xf numFmtId="0" fontId="2" fillId="0" borderId="35" xfId="1" applyFont="1" applyBorder="1" applyAlignment="1" applyProtection="1">
      <alignment horizontal="left" vertical="center" wrapText="1"/>
      <protection locked="0"/>
    </xf>
    <xf numFmtId="1" fontId="10" fillId="0" borderId="35" xfId="1" applyNumberFormat="1" applyFont="1" applyBorder="1" applyAlignment="1">
      <alignment horizontal="center" vertical="center" wrapText="1"/>
    </xf>
    <xf numFmtId="1" fontId="10" fillId="0" borderId="36" xfId="1" applyNumberFormat="1" applyFont="1" applyBorder="1" applyAlignment="1">
      <alignment horizontal="center" vertical="center" wrapText="1"/>
    </xf>
    <xf numFmtId="1" fontId="10" fillId="0" borderId="37" xfId="1" applyNumberFormat="1" applyFont="1" applyBorder="1" applyAlignment="1">
      <alignment horizontal="center" vertical="center" wrapText="1"/>
    </xf>
    <xf numFmtId="1" fontId="10" fillId="0" borderId="38" xfId="1" applyNumberFormat="1" applyFont="1" applyBorder="1" applyAlignment="1">
      <alignment horizontal="center" vertical="center" wrapText="1"/>
    </xf>
    <xf numFmtId="2" fontId="10" fillId="0" borderId="36" xfId="1" applyNumberFormat="1" applyFont="1" applyBorder="1" applyAlignment="1" applyProtection="1">
      <alignment horizontal="center" vertical="center"/>
      <protection locked="0"/>
    </xf>
    <xf numFmtId="2" fontId="10" fillId="0" borderId="39" xfId="1" applyNumberFormat="1" applyFont="1" applyBorder="1" applyAlignment="1" applyProtection="1">
      <alignment horizontal="center" vertical="center"/>
      <protection locked="0"/>
    </xf>
    <xf numFmtId="2" fontId="10" fillId="0" borderId="40" xfId="1" applyNumberFormat="1" applyFont="1" applyBorder="1" applyAlignment="1" applyProtection="1">
      <alignment horizontal="center" vertical="center"/>
      <protection locked="0"/>
    </xf>
    <xf numFmtId="0" fontId="11"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5" xfId="1" applyFont="1" applyBorder="1" applyProtection="1">
      <protection locked="0"/>
    </xf>
    <xf numFmtId="0" fontId="1" fillId="0" borderId="16" xfId="0" applyFont="1" applyBorder="1"/>
    <xf numFmtId="0" fontId="1" fillId="0" borderId="22" xfId="0" applyFont="1" applyBorder="1"/>
    <xf numFmtId="49" fontId="10" fillId="0" borderId="41" xfId="0" applyNumberFormat="1" applyFont="1" applyBorder="1" applyAlignment="1">
      <alignment vertical="center" wrapText="1"/>
    </xf>
    <xf numFmtId="49" fontId="14" fillId="0" borderId="22" xfId="0" applyNumberFormat="1" applyFont="1" applyBorder="1" applyAlignment="1">
      <alignment vertical="center" wrapText="1"/>
    </xf>
    <xf numFmtId="49" fontId="10" fillId="0" borderId="22" xfId="0"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10" fillId="0" borderId="0" xfId="0" applyNumberFormat="1" applyFont="1" applyAlignment="1">
      <alignment vertical="center" wrapText="1"/>
    </xf>
    <xf numFmtId="0" fontId="2" fillId="2" borderId="4" xfId="1" applyFont="1" applyFill="1" applyBorder="1" applyAlignment="1">
      <alignment horizontal="center"/>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11" fillId="0" borderId="3" xfId="1" applyFont="1" applyBorder="1" applyAlignment="1">
      <alignment horizontal="left" vertical="center" wrapText="1"/>
    </xf>
    <xf numFmtId="0" fontId="9" fillId="2" borderId="0" xfId="1" applyFont="1" applyFill="1" applyAlignment="1">
      <alignment horizontal="center" vertical="center"/>
    </xf>
    <xf numFmtId="0" fontId="11" fillId="0" borderId="6" xfId="1" applyFont="1" applyBorder="1" applyAlignment="1">
      <alignment vertical="center" wrapText="1"/>
    </xf>
    <xf numFmtId="0" fontId="11" fillId="0" borderId="0" xfId="1" applyFont="1" applyAlignment="1">
      <alignment vertical="center" wrapText="1"/>
    </xf>
    <xf numFmtId="0" fontId="8" fillId="0" borderId="0" xfId="1" applyFont="1" applyAlignment="1" applyProtection="1">
      <alignment vertical="center" wrapText="1"/>
      <protection locked="0"/>
    </xf>
    <xf numFmtId="0" fontId="11" fillId="0" borderId="6" xfId="1" applyFont="1" applyBorder="1" applyAlignment="1">
      <alignment horizontal="left" vertical="center" wrapText="1"/>
    </xf>
    <xf numFmtId="0" fontId="11" fillId="0" borderId="0" xfId="1" applyFont="1" applyAlignment="1">
      <alignment horizontal="left" vertical="center" wrapText="1"/>
    </xf>
    <xf numFmtId="0" fontId="11"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11" fillId="0" borderId="0" xfId="1" applyFont="1" applyAlignment="1">
      <alignment horizontal="center" vertical="top" wrapText="1"/>
    </xf>
    <xf numFmtId="49" fontId="16" fillId="0" borderId="0" xfId="1" applyNumberFormat="1" applyFont="1" applyAlignment="1" applyProtection="1">
      <alignment horizontal="left" vertical="center" wrapText="1"/>
      <protection locked="0"/>
    </xf>
    <xf numFmtId="49" fontId="16" fillId="0" borderId="7" xfId="1" applyNumberFormat="1" applyFont="1" applyBorder="1" applyAlignment="1" applyProtection="1">
      <alignment horizontal="left" vertical="center" wrapText="1"/>
      <protection locked="0"/>
    </xf>
    <xf numFmtId="0" fontId="11"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11" fillId="0" borderId="8" xfId="1" applyFont="1" applyBorder="1" applyAlignment="1">
      <alignment horizontal="left" vertical="top"/>
    </xf>
    <xf numFmtId="0" fontId="11"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7" fillId="0" borderId="0" xfId="1" applyFont="1" applyAlignment="1">
      <alignment horizontal="center" vertical="center" wrapText="1"/>
    </xf>
    <xf numFmtId="0" fontId="7"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1"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8" fillId="0" borderId="5" xfId="1" applyFont="1" applyBorder="1" applyAlignment="1">
      <alignment horizontal="center" vertical="center" wrapText="1"/>
    </xf>
    <xf numFmtId="0" fontId="11"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9" fillId="0" borderId="1" xfId="1" applyFont="1" applyBorder="1" applyAlignment="1">
      <alignment horizontal="center" vertical="center" wrapText="1"/>
    </xf>
    <xf numFmtId="0" fontId="19" fillId="3" borderId="1" xfId="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vertical="center" wrapText="1"/>
    </xf>
    <xf numFmtId="0" fontId="17" fillId="3" borderId="15" xfId="1" applyFont="1" applyFill="1" applyBorder="1" applyAlignment="1" applyProtection="1">
      <alignment horizontal="center" vertical="center" wrapText="1"/>
      <protection locked="0"/>
    </xf>
    <xf numFmtId="0" fontId="12" fillId="3" borderId="15" xfId="1" applyFont="1" applyFill="1" applyBorder="1" applyAlignment="1" applyProtection="1">
      <alignment horizontal="center" vertical="center" wrapText="1"/>
      <protection locked="0"/>
    </xf>
    <xf numFmtId="0" fontId="12"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42"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43"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49" fontId="10" fillId="3" borderId="16"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protection locked="0"/>
    </xf>
    <xf numFmtId="49" fontId="10" fillId="3" borderId="28"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wrapText="1"/>
      <protection locked="0"/>
    </xf>
    <xf numFmtId="49" fontId="10" fillId="3" borderId="17"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1" xfId="1" applyNumberFormat="1" applyFont="1" applyFill="1" applyBorder="1" applyAlignment="1" applyProtection="1">
      <alignment horizontal="left" vertical="center" wrapText="1"/>
      <protection locked="0"/>
    </xf>
    <xf numFmtId="1" fontId="10" fillId="3" borderId="34"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1" fontId="10" fillId="3" borderId="32" xfId="1" applyNumberFormat="1" applyFont="1" applyFill="1" applyBorder="1" applyAlignment="1">
      <alignment horizontal="center" vertical="center" wrapText="1"/>
    </xf>
    <xf numFmtId="166" fontId="10" fillId="3" borderId="22" xfId="1" applyNumberFormat="1" applyFont="1" applyFill="1" applyBorder="1" applyAlignment="1">
      <alignment horizontal="center" vertical="center" wrapText="1"/>
    </xf>
    <xf numFmtId="166" fontId="10" fillId="0" borderId="31" xfId="1" applyNumberFormat="1" applyFont="1" applyBorder="1" applyAlignment="1">
      <alignment horizontal="center" vertical="center" wrapText="1"/>
    </xf>
    <xf numFmtId="49" fontId="10" fillId="3" borderId="22" xfId="1" applyNumberFormat="1" applyFont="1" applyFill="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wrapText="1"/>
      <protection locked="0"/>
    </xf>
    <xf numFmtId="49" fontId="10" fillId="0" borderId="33" xfId="1"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49" fontId="10" fillId="0" borderId="22" xfId="1" applyNumberFormat="1" applyFont="1" applyBorder="1" applyAlignment="1" applyProtection="1">
      <alignment horizontal="center" vertical="center" wrapText="1"/>
      <protection locked="0"/>
    </xf>
    <xf numFmtId="49" fontId="10" fillId="0" borderId="23" xfId="1" applyNumberFormat="1" applyFont="1" applyBorder="1" applyAlignment="1" applyProtection="1">
      <alignment horizontal="center" vertical="center" wrapText="1"/>
      <protection locked="0"/>
    </xf>
    <xf numFmtId="49" fontId="10" fillId="0" borderId="31" xfId="1" applyNumberFormat="1" applyFont="1" applyBorder="1" applyAlignment="1" applyProtection="1">
      <alignment horizontal="center" vertical="center" wrapText="1"/>
      <protection locked="0"/>
    </xf>
    <xf numFmtId="1" fontId="10" fillId="0" borderId="31" xfId="1" applyNumberFormat="1" applyFont="1" applyBorder="1" applyAlignment="1" applyProtection="1">
      <alignment horizontal="center" vertical="center" wrapText="1"/>
      <protection locked="0"/>
    </xf>
    <xf numFmtId="2" fontId="10" fillId="0" borderId="31" xfId="1" applyNumberFormat="1" applyFont="1" applyBorder="1" applyAlignment="1" applyProtection="1">
      <alignment horizontal="center" vertical="center" wrapText="1"/>
      <protection locked="0"/>
    </xf>
    <xf numFmtId="165" fontId="10" fillId="0" borderId="31" xfId="1" applyNumberFormat="1" applyFont="1" applyBorder="1" applyAlignment="1" applyProtection="1">
      <alignment horizontal="center" vertical="center" wrapText="1"/>
      <protection locked="0"/>
    </xf>
    <xf numFmtId="165" fontId="10" fillId="0" borderId="22" xfId="1" applyNumberFormat="1" applyFont="1" applyBorder="1" applyAlignment="1" applyProtection="1">
      <alignment horizontal="center" vertical="center" wrapText="1"/>
      <protection locked="0"/>
    </xf>
    <xf numFmtId="165" fontId="10" fillId="0" borderId="33" xfId="1" applyNumberFormat="1" applyFont="1" applyBorder="1" applyAlignment="1" applyProtection="1">
      <alignment horizontal="center" vertical="center" wrapText="1"/>
      <protection locked="0"/>
    </xf>
    <xf numFmtId="49" fontId="10" fillId="0" borderId="22" xfId="1" applyNumberFormat="1" applyFont="1" applyBorder="1" applyAlignment="1" applyProtection="1">
      <alignment horizontal="center" vertical="center"/>
      <protection locked="0"/>
    </xf>
    <xf numFmtId="49" fontId="10" fillId="0" borderId="33" xfId="1" applyNumberFormat="1" applyFont="1" applyBorder="1" applyAlignment="1" applyProtection="1">
      <alignment horizontal="center" vertical="center"/>
      <protection locked="0"/>
    </xf>
    <xf numFmtId="2" fontId="10" fillId="0" borderId="33"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2" fontId="10" fillId="0" borderId="23" xfId="0" applyNumberFormat="1" applyFont="1" applyBorder="1" applyAlignment="1" applyProtection="1">
      <alignment horizontal="center" vertical="center" wrapText="1"/>
      <protection locked="0"/>
    </xf>
    <xf numFmtId="49" fontId="10" fillId="3" borderId="33" xfId="1" applyNumberFormat="1" applyFont="1" applyFill="1" applyBorder="1" applyAlignment="1" applyProtection="1">
      <alignment horizontal="center" vertical="center"/>
      <protection locked="0"/>
    </xf>
    <xf numFmtId="49" fontId="10" fillId="3" borderId="31" xfId="1" applyNumberFormat="1" applyFont="1" applyFill="1" applyBorder="1" applyAlignment="1" applyProtection="1">
      <alignment horizontal="center" vertical="center"/>
      <protection locked="0"/>
    </xf>
    <xf numFmtId="49" fontId="10" fillId="3" borderId="22" xfId="1" applyNumberFormat="1" applyFont="1" applyFill="1" applyBorder="1" applyAlignment="1" applyProtection="1">
      <alignment horizontal="center" vertical="center"/>
      <protection locked="0"/>
    </xf>
    <xf numFmtId="49" fontId="10" fillId="3" borderId="23" xfId="1" applyNumberFormat="1" applyFont="1" applyFill="1" applyBorder="1" applyAlignment="1" applyProtection="1">
      <alignment horizontal="center" vertical="center"/>
      <protection locked="0"/>
    </xf>
    <xf numFmtId="1" fontId="10" fillId="3" borderId="35" xfId="1" applyNumberFormat="1" applyFont="1" applyFill="1" applyBorder="1" applyAlignment="1" applyProtection="1">
      <alignment horizontal="left" vertical="center" wrapText="1"/>
      <protection locked="0"/>
    </xf>
    <xf numFmtId="1" fontId="10" fillId="3" borderId="44" xfId="1" applyNumberFormat="1" applyFont="1" applyFill="1" applyBorder="1" applyAlignment="1">
      <alignment horizontal="center" vertical="center" wrapText="1"/>
    </xf>
    <xf numFmtId="1" fontId="10" fillId="3" borderId="35" xfId="1" applyNumberFormat="1" applyFont="1" applyFill="1" applyBorder="1" applyAlignment="1">
      <alignment horizontal="center" vertical="center" wrapText="1"/>
    </xf>
    <xf numFmtId="1" fontId="10" fillId="3" borderId="38" xfId="1" applyNumberFormat="1" applyFont="1" applyFill="1" applyBorder="1" applyAlignment="1">
      <alignment horizontal="center" vertical="center" wrapText="1"/>
    </xf>
    <xf numFmtId="49" fontId="10" fillId="3" borderId="36" xfId="1" applyNumberFormat="1" applyFont="1" applyFill="1" applyBorder="1" applyAlignment="1" applyProtection="1">
      <alignment horizontal="center" vertical="center"/>
      <protection locked="0"/>
    </xf>
    <xf numFmtId="49" fontId="10" fillId="3" borderId="39" xfId="1" applyNumberFormat="1" applyFont="1" applyFill="1" applyBorder="1" applyAlignment="1" applyProtection="1">
      <alignment horizontal="center" vertical="center"/>
      <protection locked="0"/>
    </xf>
    <xf numFmtId="49" fontId="10" fillId="3" borderId="37" xfId="1" applyNumberFormat="1" applyFont="1" applyFill="1" applyBorder="1" applyAlignment="1" applyProtection="1">
      <alignment horizontal="center" vertical="center"/>
      <protection locked="0"/>
    </xf>
    <xf numFmtId="49" fontId="10" fillId="3" borderId="40"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5"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20"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20" fillId="0" borderId="21" xfId="1" applyFont="1" applyBorder="1" applyAlignment="1" applyProtection="1">
      <alignment horizontal="left" vertical="center" wrapText="1"/>
      <protection locked="0"/>
    </xf>
    <xf numFmtId="0" fontId="20"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5" xfId="1" applyFont="1" applyBorder="1" applyAlignment="1" applyProtection="1">
      <alignment vertical="center" wrapText="1"/>
      <protection locked="0"/>
    </xf>
    <xf numFmtId="0" fontId="20" fillId="0" borderId="15" xfId="1" applyFont="1" applyBorder="1" applyAlignment="1" applyProtection="1">
      <alignment vertical="center" wrapText="1"/>
      <protection locked="0"/>
    </xf>
    <xf numFmtId="0" fontId="20" fillId="0" borderId="11" xfId="1" applyFont="1" applyBorder="1" applyAlignment="1" applyProtection="1">
      <alignment vertical="center" wrapText="1"/>
      <protection locked="0"/>
    </xf>
    <xf numFmtId="0" fontId="20" fillId="0" borderId="35" xfId="1" applyFont="1" applyBorder="1" applyAlignment="1" applyProtection="1">
      <alignment vertical="center" wrapText="1"/>
      <protection locked="0"/>
    </xf>
    <xf numFmtId="0" fontId="10" fillId="0" borderId="29" xfId="1" applyFont="1" applyBorder="1" applyAlignment="1" applyProtection="1">
      <alignment vertical="center" wrapText="1"/>
      <protection locked="0"/>
    </xf>
    <xf numFmtId="0" fontId="10" fillId="0" borderId="32" xfId="1" applyFont="1" applyBorder="1" applyAlignment="1" applyProtection="1">
      <alignment vertical="center" wrapText="1"/>
      <protection locked="0"/>
    </xf>
    <xf numFmtId="0" fontId="10" fillId="0" borderId="46" xfId="1" applyFont="1" applyBorder="1" applyAlignment="1" applyProtection="1">
      <alignment vertical="center" wrapText="1"/>
      <protection locked="0"/>
    </xf>
  </cellXfs>
  <cellStyles count="2">
    <cellStyle name="Normal" xfId="0" builtinId="0"/>
    <cellStyle name="Normal 2" xfId="1" xr:uid="{E0BCBADB-F3A7-46A6-9325-0EA7BCD406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0F06820A-1D36-4BFF-9F6D-1EFB9D6FA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E6ADA146-2ED3-4724-AB15-16552B0E9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23/INFORMES%20DE%20RESULTADOS%20INTERNOS/SAP/RG-CC-05-N851-10%20REG.%20INFORME%20MENSUAL%20MAR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 val="Hoja2"/>
    </sheetNames>
    <sheetDataSet>
      <sheetData sheetId="0">
        <row r="1">
          <cell r="E1" t="str">
            <v>MARZO DE 2023</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D61BA-25B3-4A3D-8537-5867B2AC1328}">
  <dimension ref="A1:R143"/>
  <sheetViews>
    <sheetView showGridLines="0" tabSelected="1" view="pageLayout" topLeftCell="A22" zoomScale="90" zoomScaleNormal="100" zoomScaleSheetLayoutView="85" zoomScalePageLayoutView="90" workbookViewId="0">
      <selection activeCell="G49" sqref="G49"/>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MARZO DE 2023</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7" t="s">
        <v>10</v>
      </c>
      <c r="I11" s="47"/>
      <c r="J11" s="47"/>
      <c r="K11" s="50"/>
    </row>
    <row r="12" spans="1:12" ht="27.75" customHeight="1" x14ac:dyDescent="0.25">
      <c r="A12" s="51" t="s">
        <v>11</v>
      </c>
      <c r="B12" s="52"/>
      <c r="C12" s="47" t="s">
        <v>12</v>
      </c>
      <c r="D12" s="47"/>
      <c r="E12" s="50"/>
      <c r="F12" s="48" t="s">
        <v>13</v>
      </c>
      <c r="G12" s="49"/>
      <c r="H12" s="53">
        <v>44992</v>
      </c>
      <c r="I12" s="53"/>
      <c r="J12" s="53"/>
      <c r="K12" s="54"/>
    </row>
    <row r="13" spans="1:12" ht="17.25" customHeight="1" x14ac:dyDescent="0.25">
      <c r="A13" s="48" t="s">
        <v>14</v>
      </c>
      <c r="B13" s="49"/>
      <c r="C13" s="47" t="s">
        <v>15</v>
      </c>
      <c r="D13" s="47"/>
      <c r="E13" s="47"/>
      <c r="F13" s="48" t="s">
        <v>16</v>
      </c>
      <c r="G13" s="49"/>
      <c r="H13" s="55" t="s">
        <v>17</v>
      </c>
      <c r="I13" s="55"/>
      <c r="J13" s="55"/>
      <c r="K13" s="56"/>
      <c r="L13" s="57"/>
    </row>
    <row r="14" spans="1:12" ht="21" customHeight="1" x14ac:dyDescent="0.25">
      <c r="A14" s="48" t="s">
        <v>18</v>
      </c>
      <c r="B14" s="49"/>
      <c r="C14" s="47" t="s">
        <v>19</v>
      </c>
      <c r="D14" s="47"/>
      <c r="E14" s="47"/>
      <c r="F14" s="48" t="s">
        <v>20</v>
      </c>
      <c r="G14" s="49"/>
      <c r="H14" s="58"/>
      <c r="I14" s="58"/>
      <c r="J14" s="59"/>
      <c r="K14" s="60"/>
    </row>
    <row r="15" spans="1:12" ht="18.75" customHeight="1" x14ac:dyDescent="0.25">
      <c r="A15" s="48" t="s">
        <v>21</v>
      </c>
      <c r="B15" s="49"/>
      <c r="C15" s="47" t="s">
        <v>22</v>
      </c>
      <c r="D15" s="47"/>
      <c r="E15" s="47"/>
      <c r="F15" s="61"/>
      <c r="G15" s="52"/>
      <c r="H15" s="62" t="s">
        <v>23</v>
      </c>
      <c r="I15" s="62"/>
      <c r="J15" s="63">
        <v>50</v>
      </c>
      <c r="K15" s="64"/>
    </row>
    <row r="16" spans="1:12" ht="18.75" customHeight="1" x14ac:dyDescent="0.25">
      <c r="A16" s="48" t="s">
        <v>24</v>
      </c>
      <c r="B16" s="49"/>
      <c r="C16" s="53">
        <v>44992</v>
      </c>
      <c r="D16" s="53"/>
      <c r="E16" s="53"/>
      <c r="F16" s="61"/>
      <c r="G16" s="52"/>
      <c r="H16" s="62" t="s">
        <v>25</v>
      </c>
      <c r="I16" s="62"/>
      <c r="J16" s="65">
        <v>19.399999999999999</v>
      </c>
      <c r="K16" s="64"/>
    </row>
    <row r="17" spans="1:17" ht="18.75" customHeight="1" thickBot="1" x14ac:dyDescent="0.3">
      <c r="A17" s="66" t="s">
        <v>26</v>
      </c>
      <c r="B17" s="67"/>
      <c r="C17" s="68" t="s">
        <v>27</v>
      </c>
      <c r="D17" s="68"/>
      <c r="E17" s="68"/>
      <c r="F17" s="69"/>
      <c r="G17" s="70"/>
      <c r="H17" s="70"/>
      <c r="I17" s="70"/>
      <c r="J17" s="71"/>
      <c r="K17" s="72"/>
    </row>
    <row r="18" spans="1:17" ht="10.5" customHeight="1" thickBot="1" x14ac:dyDescent="0.3">
      <c r="A18" s="73"/>
      <c r="B18" s="73"/>
      <c r="C18" s="74"/>
      <c r="D18" s="74"/>
      <c r="E18" s="74"/>
      <c r="F18" s="75"/>
      <c r="G18" s="76"/>
      <c r="H18" s="76"/>
      <c r="I18" s="76"/>
      <c r="J18" s="2"/>
      <c r="K18" s="2"/>
    </row>
    <row r="19" spans="1:17" s="75" customFormat="1" ht="15" customHeight="1" thickBot="1" x14ac:dyDescent="0.3">
      <c r="A19" s="77" t="s">
        <v>28</v>
      </c>
      <c r="B19" s="78" t="s">
        <v>29</v>
      </c>
      <c r="C19" s="79" t="s">
        <v>30</v>
      </c>
      <c r="D19" s="80"/>
      <c r="E19" s="77" t="s">
        <v>31</v>
      </c>
      <c r="F19" s="81" t="s">
        <v>32</v>
      </c>
      <c r="G19" s="82"/>
      <c r="H19" s="82"/>
      <c r="I19" s="82"/>
      <c r="J19" s="83"/>
      <c r="K19" s="84"/>
    </row>
    <row r="20" spans="1:17" s="75" customFormat="1" ht="27.75" customHeight="1" thickBot="1" x14ac:dyDescent="0.3">
      <c r="A20" s="85"/>
      <c r="B20" s="86"/>
      <c r="C20" s="87"/>
      <c r="D20" s="88"/>
      <c r="E20" s="85"/>
      <c r="F20" s="89" t="s">
        <v>33</v>
      </c>
      <c r="G20" s="89" t="s">
        <v>34</v>
      </c>
      <c r="H20" s="89" t="s">
        <v>35</v>
      </c>
      <c r="I20" s="89" t="s">
        <v>36</v>
      </c>
      <c r="J20" s="89" t="s">
        <v>37</v>
      </c>
      <c r="M20" s="90"/>
      <c r="N20" s="90"/>
      <c r="O20" s="90"/>
      <c r="P20" s="90"/>
      <c r="Q20" s="90"/>
    </row>
    <row r="21" spans="1:17" s="75" customFormat="1" ht="27.75" customHeight="1" thickBot="1" x14ac:dyDescent="0.3">
      <c r="A21" s="85"/>
      <c r="B21" s="86"/>
      <c r="C21" s="87"/>
      <c r="D21" s="88"/>
      <c r="E21" s="85"/>
      <c r="F21" s="91" t="s">
        <v>38</v>
      </c>
      <c r="G21" s="92" t="s">
        <v>39</v>
      </c>
      <c r="H21" s="92" t="s">
        <v>40</v>
      </c>
      <c r="I21" s="93" t="s">
        <v>41</v>
      </c>
      <c r="J21" s="93" t="s">
        <v>42</v>
      </c>
      <c r="M21" s="94"/>
      <c r="N21" s="94"/>
      <c r="O21" s="94"/>
      <c r="P21" s="94"/>
      <c r="Q21" s="94"/>
    </row>
    <row r="22" spans="1:17" s="75" customFormat="1" ht="16.5" customHeight="1" thickBot="1" x14ac:dyDescent="0.3">
      <c r="A22" s="95"/>
      <c r="B22" s="96"/>
      <c r="C22" s="97"/>
      <c r="D22" s="98"/>
      <c r="E22" s="95"/>
      <c r="F22" s="99">
        <v>23030236</v>
      </c>
      <c r="G22" s="99">
        <v>23030238</v>
      </c>
      <c r="H22" s="99">
        <v>23030239</v>
      </c>
      <c r="I22" s="99">
        <v>23030242</v>
      </c>
      <c r="J22" s="99">
        <v>23030243</v>
      </c>
      <c r="M22" s="94"/>
      <c r="N22" s="94"/>
      <c r="O22" s="94"/>
      <c r="P22" s="94"/>
      <c r="Q22" s="94"/>
    </row>
    <row r="23" spans="1:17" s="109" customFormat="1" ht="22.5" customHeight="1" x14ac:dyDescent="0.2">
      <c r="A23" s="100" t="s">
        <v>43</v>
      </c>
      <c r="B23" s="101" t="str">
        <f>IFERROR(VLOOKUP(A23,[1]Hoja1!$C$5:$F$41,2,FALSE)," ")</f>
        <v>mg/L</v>
      </c>
      <c r="C23" s="102" t="str">
        <f>IFERROR(VLOOKUP(A23,[1]Hoja1!$C$5:$F$41,3,FALSE)," ")</f>
        <v>HACH 8012</v>
      </c>
      <c r="D23" s="103"/>
      <c r="E23" s="104" t="str">
        <f>IFERROR(VLOOKUP(A23,[1]Hoja1!$C$5:$F$41,4,FALSE)," ")</f>
        <v>-</v>
      </c>
      <c r="F23" s="105">
        <v>0.151</v>
      </c>
      <c r="G23" s="106" t="s">
        <v>44</v>
      </c>
      <c r="H23" s="106" t="s">
        <v>44</v>
      </c>
      <c r="I23" s="107" t="s">
        <v>45</v>
      </c>
      <c r="J23" s="108" t="s">
        <v>44</v>
      </c>
    </row>
    <row r="24" spans="1:17" s="109" customFormat="1" ht="22.5" customHeight="1" x14ac:dyDescent="0.2">
      <c r="A24" s="110" t="s">
        <v>46</v>
      </c>
      <c r="B24" s="111" t="str">
        <f>IFERROR(VLOOKUP(A24,[1]Hoja1!$C$5:$F$41,2,FALSE)," ")</f>
        <v>µg/L</v>
      </c>
      <c r="C24" s="112" t="str">
        <f>IFERROR(VLOOKUP(A24,[1]Hoja1!$C$5:$F$41,3,FALSE)," ")</f>
        <v>Standard Methods-3114C</v>
      </c>
      <c r="D24" s="113"/>
      <c r="E24" s="114">
        <f>IFERROR(VLOOKUP(A24,[1]Hoja1!$C$5:$F$41,4,FALSE)," ")</f>
        <v>10</v>
      </c>
      <c r="F24" s="115" t="s">
        <v>44</v>
      </c>
      <c r="G24" s="116" t="s">
        <v>44</v>
      </c>
      <c r="H24" s="116">
        <v>6.6120000000000001</v>
      </c>
      <c r="I24" s="116" t="s">
        <v>44</v>
      </c>
      <c r="J24" s="117" t="s">
        <v>44</v>
      </c>
      <c r="L24" s="118"/>
    </row>
    <row r="25" spans="1:17" s="109" customFormat="1" ht="22.5" customHeight="1" x14ac:dyDescent="0.2">
      <c r="A25" s="110" t="s">
        <v>47</v>
      </c>
      <c r="B25" s="111" t="str">
        <f>IFERROR(VLOOKUP(A25,[1]Hoja1!$C$5:$F$41,2,FALSE)," ")</f>
        <v>mg/L</v>
      </c>
      <c r="C25" s="112" t="str">
        <f>IFERROR(VLOOKUP(A25,[1]Hoja1!$C$5:$F$41,3,FALSE)," ")</f>
        <v>HACH-8506</v>
      </c>
      <c r="D25" s="113"/>
      <c r="E25" s="114" t="str">
        <f>IFERROR(VLOOKUP(A25,[1]Hoja1!$C$5:$F$41,4,FALSE)," ")</f>
        <v>2,0</v>
      </c>
      <c r="F25" s="119" t="s">
        <v>48</v>
      </c>
      <c r="G25" s="120" t="s">
        <v>48</v>
      </c>
      <c r="H25" s="120" t="s">
        <v>48</v>
      </c>
      <c r="I25" s="120" t="s">
        <v>48</v>
      </c>
      <c r="J25" s="121" t="s">
        <v>48</v>
      </c>
    </row>
    <row r="26" spans="1:17" s="109" customFormat="1" ht="22.5" customHeight="1" x14ac:dyDescent="0.2">
      <c r="A26" s="110" t="s">
        <v>49</v>
      </c>
      <c r="B26" s="111" t="str">
        <f>IFERROR(VLOOKUP(A26,[1]Hoja1!$C$5:$F$41,2,FALSE)," ")</f>
        <v>mg/L</v>
      </c>
      <c r="C26" s="112" t="str">
        <f>IFERROR(VLOOKUP(A26,[1]Hoja1!$C$5:$F$41,3,FALSE)," ")</f>
        <v>HACH-8021</v>
      </c>
      <c r="D26" s="113"/>
      <c r="E26" s="122" t="str">
        <f>IFERROR(VLOOKUP(A26,[1]Hoja1!$C$5:$F$41,4,FALSE)," ")</f>
        <v>0,3 a 1,5</v>
      </c>
      <c r="F26" s="123">
        <v>0.9</v>
      </c>
      <c r="G26" s="124">
        <v>1.03</v>
      </c>
      <c r="H26" s="124">
        <v>0.96</v>
      </c>
      <c r="I26" s="124">
        <v>1.31</v>
      </c>
      <c r="J26" s="125">
        <v>0.51</v>
      </c>
    </row>
    <row r="27" spans="1:17" s="109" customFormat="1" ht="22.5" customHeight="1" x14ac:dyDescent="0.2">
      <c r="A27" s="110" t="s">
        <v>50</v>
      </c>
      <c r="B27" s="111" t="str">
        <f>IFERROR(VLOOKUP(A27,[1]Hoja1!$C$5:$F$41,2,FALSE)," ")</f>
        <v>ufc/100mL</v>
      </c>
      <c r="C27" s="126" t="str">
        <f>IFERROR(VLOOKUP(A27,[1]Hoja1!$C$5:$F$41,3,FALSE)," ")</f>
        <v>Standard Methods-9222-D</v>
      </c>
      <c r="D27" s="127"/>
      <c r="E27" s="122" t="str">
        <f>IFERROR(VLOOKUP(A27,[1]Hoja1!$C$5:$F$41,4,FALSE)," ")</f>
        <v>Ausencia</v>
      </c>
      <c r="F27" s="128" t="s">
        <v>51</v>
      </c>
      <c r="G27" s="129" t="s">
        <v>51</v>
      </c>
      <c r="H27" s="129" t="s">
        <v>51</v>
      </c>
      <c r="I27" s="129" t="s">
        <v>51</v>
      </c>
      <c r="J27" s="130" t="s">
        <v>51</v>
      </c>
    </row>
    <row r="28" spans="1:17" s="109" customFormat="1" ht="22.5" customHeight="1" x14ac:dyDescent="0.2">
      <c r="A28" s="110" t="s">
        <v>52</v>
      </c>
      <c r="B28" s="111" t="str">
        <f>IFERROR(VLOOKUP(A28,[1]Hoja1!$C$5:$F$41,2,FALSE)," ")</f>
        <v>U Pt-Co</v>
      </c>
      <c r="C28" s="126" t="str">
        <f>IFERROR(VLOOKUP(A28,[1]Hoja1!$C$5:$F$41,3,FALSE)," ")</f>
        <v>HACH 8025</v>
      </c>
      <c r="D28" s="127"/>
      <c r="E28" s="122" t="str">
        <f>IFERROR(VLOOKUP(A28,[1]Hoja1!$C$5:$F$41,4,FALSE)," ")</f>
        <v>15</v>
      </c>
      <c r="F28" s="128">
        <v>10</v>
      </c>
      <c r="G28" s="129" t="s">
        <v>53</v>
      </c>
      <c r="H28" s="129" t="s">
        <v>53</v>
      </c>
      <c r="I28" s="129" t="s">
        <v>53</v>
      </c>
      <c r="J28" s="130" t="s">
        <v>53</v>
      </c>
    </row>
    <row r="29" spans="1:17" s="109" customFormat="1" ht="22.5" customHeight="1" x14ac:dyDescent="0.2">
      <c r="A29" s="110" t="s">
        <v>54</v>
      </c>
      <c r="B29" s="111" t="str">
        <f>IFERROR(VLOOKUP(A29,[1]Hoja1!$C$5:$F$41,2,FALSE)," ")</f>
        <v>mg/L</v>
      </c>
      <c r="C29" s="126" t="str">
        <f>IFERROR(VLOOKUP(A29,[1]Hoja1!$C$5:$F$41,3,FALSE)," ")</f>
        <v>HACH-8029</v>
      </c>
      <c r="D29" s="127"/>
      <c r="E29" s="122" t="str">
        <f>IFERROR(VLOOKUP(A29,[1]Hoja1!$C$5:$F$41,4,FALSE)," ")</f>
        <v>1,5</v>
      </c>
      <c r="F29" s="123" t="s">
        <v>55</v>
      </c>
      <c r="G29" s="124" t="s">
        <v>56</v>
      </c>
      <c r="H29" s="131">
        <v>1.03</v>
      </c>
      <c r="I29" s="124" t="s">
        <v>57</v>
      </c>
      <c r="J29" s="125" t="s">
        <v>58</v>
      </c>
    </row>
    <row r="30" spans="1:17" s="109" customFormat="1" ht="22.5" customHeight="1" x14ac:dyDescent="0.2">
      <c r="A30" s="110" t="s">
        <v>59</v>
      </c>
      <c r="B30" s="111" t="str">
        <f>IFERROR(VLOOKUP(A30,[1]Hoja1!$C$5:$F$41,2,FALSE)," ")</f>
        <v>mg/L</v>
      </c>
      <c r="C30" s="126" t="str">
        <f>IFERROR(VLOOKUP(A30,[1]Hoja1!$C$5:$F$41,3,FALSE)," ")</f>
        <v>Standard Methods-3111 B</v>
      </c>
      <c r="D30" s="127"/>
      <c r="E30" s="122" t="str">
        <f>IFERROR(VLOOKUP(A30,[1]Hoja1!$C$5:$F$41,4,FALSE)," ")</f>
        <v>0,05</v>
      </c>
      <c r="F30" s="128" t="s">
        <v>60</v>
      </c>
      <c r="G30" s="129" t="s">
        <v>60</v>
      </c>
      <c r="H30" s="129" t="s">
        <v>60</v>
      </c>
      <c r="I30" s="129" t="s">
        <v>60</v>
      </c>
      <c r="J30" s="132" t="s">
        <v>60</v>
      </c>
    </row>
    <row r="31" spans="1:17" s="109" customFormat="1" ht="22.5" customHeight="1" x14ac:dyDescent="0.2">
      <c r="A31" s="110" t="s">
        <v>61</v>
      </c>
      <c r="B31" s="111" t="str">
        <f>IFERROR(VLOOKUP(A31,[1]Hoja1!$C$5:$F$41,2,FALSE)," ")</f>
        <v>mg/L</v>
      </c>
      <c r="C31" s="126" t="str">
        <f>IFERROR(VLOOKUP(A31,[1]Hoja1!$C$5:$F$41,3,FALSE)," ")</f>
        <v>HACH-10172</v>
      </c>
      <c r="D31" s="127"/>
      <c r="E31" s="122" t="str">
        <f>IFERROR(VLOOKUP(A31,[1]Hoja1!$C$5:$F$41,4,FALSE)," ")</f>
        <v>3,0</v>
      </c>
      <c r="F31" s="128" t="s">
        <v>62</v>
      </c>
      <c r="G31" s="129" t="s">
        <v>62</v>
      </c>
      <c r="H31" s="129" t="s">
        <v>62</v>
      </c>
      <c r="I31" s="129" t="s">
        <v>62</v>
      </c>
      <c r="J31" s="132" t="s">
        <v>62</v>
      </c>
    </row>
    <row r="32" spans="1:17" s="109" customFormat="1" ht="22.5" customHeight="1" x14ac:dyDescent="0.2">
      <c r="A32" s="110" t="s">
        <v>63</v>
      </c>
      <c r="B32" s="111" t="str">
        <f>IFERROR(VLOOKUP(A32,[1]Hoja1!$C$5:$F$41,2,FALSE)," ")</f>
        <v>U pH</v>
      </c>
      <c r="C32" s="133" t="str">
        <f>IFERROR(VLOOKUP(A32,[1]Hoja1!$C$5:$F$41,3,FALSE)," ")</f>
        <v>Standard Methods-4500H+B</v>
      </c>
      <c r="D32" s="134"/>
      <c r="E32" s="122" t="str">
        <f>IFERROR(VLOOKUP(A32,[1]Hoja1!$C$5:$F$41,4,FALSE)," ")</f>
        <v>6,5 a 8,0</v>
      </c>
      <c r="F32" s="135">
        <v>7.97</v>
      </c>
      <c r="G32" s="136">
        <v>7.61</v>
      </c>
      <c r="H32" s="136">
        <v>7.72</v>
      </c>
      <c r="I32" s="136">
        <v>7.62</v>
      </c>
      <c r="J32" s="137">
        <v>7.75</v>
      </c>
    </row>
    <row r="33" spans="1:11" s="109" customFormat="1" ht="22.5" customHeight="1" x14ac:dyDescent="0.2">
      <c r="A33" s="138" t="s">
        <v>64</v>
      </c>
      <c r="B33" s="111" t="str">
        <f>IFERROR(VLOOKUP(A33,[1]Hoja1!$C$5:$F$41,2,FALSE)," ")</f>
        <v>µg/L</v>
      </c>
      <c r="C33" s="133" t="str">
        <f>IFERROR(VLOOKUP(A33,[1]Hoja1!$C$5:$F$41,3,FALSE)," ")</f>
        <v>Standard Methods-3114C</v>
      </c>
      <c r="D33" s="134"/>
      <c r="E33" s="122" t="str">
        <f>IFERROR(VLOOKUP(A33,[1]Hoja1!$C$5:$F$41,4,FALSE)," ")</f>
        <v>40</v>
      </c>
      <c r="F33" s="135" t="s">
        <v>65</v>
      </c>
      <c r="G33" s="136" t="s">
        <v>65</v>
      </c>
      <c r="H33" s="136" t="s">
        <v>65</v>
      </c>
      <c r="I33" s="136" t="s">
        <v>65</v>
      </c>
      <c r="J33" s="137" t="s">
        <v>65</v>
      </c>
    </row>
    <row r="34" spans="1:11" s="109" customFormat="1" ht="22.5" customHeight="1" x14ac:dyDescent="0.2">
      <c r="A34" s="138" t="s">
        <v>66</v>
      </c>
      <c r="B34" s="111" t="str">
        <f>IFERROR(VLOOKUP(A34,[1]Hoja1!$C$5:$F$41,2,FALSE)," ")</f>
        <v>NTU</v>
      </c>
      <c r="C34" s="133" t="str">
        <f>IFERROR(VLOOKUP(A34,[1]Hoja1!$C$5:$F$41,3,FALSE)," ")</f>
        <v>Standard Methods-2130-B</v>
      </c>
      <c r="D34" s="134"/>
      <c r="E34" s="122" t="str">
        <f>IFERROR(VLOOKUP(A34,[1]Hoja1!$C$5:$F$41,4,FALSE)," ")</f>
        <v>5</v>
      </c>
      <c r="F34" s="135">
        <v>1.7</v>
      </c>
      <c r="G34" s="136">
        <v>0.33</v>
      </c>
      <c r="H34" s="136">
        <v>0.43</v>
      </c>
      <c r="I34" s="136">
        <v>0.54</v>
      </c>
      <c r="J34" s="137">
        <v>0.53</v>
      </c>
    </row>
    <row r="35" spans="1:11" s="109" customFormat="1" ht="22.5" customHeight="1" x14ac:dyDescent="0.2">
      <c r="A35" s="138" t="s">
        <v>67</v>
      </c>
      <c r="B35" s="111" t="str">
        <f>IFERROR(VLOOKUP(A35,[1]Hoja1!$C$5:$F$41,2,FALSE)," ")</f>
        <v>-</v>
      </c>
      <c r="C35" s="112" t="str">
        <f>IFERROR(VLOOKUP(A35,[1]Hoja1!$C$5:$F$41,3,FALSE)," ")</f>
        <v>Standard Methods2150-B</v>
      </c>
      <c r="D35" s="113"/>
      <c r="E35" s="122" t="str">
        <f>IFERROR(VLOOKUP(A35,[1]Hoja1!$C$5:$F$41,4,FALSE)," ")</f>
        <v>ACEPTABLE</v>
      </c>
      <c r="F35" s="135" t="s">
        <v>68</v>
      </c>
      <c r="G35" s="139" t="s">
        <v>68</v>
      </c>
      <c r="H35" s="139" t="s">
        <v>68</v>
      </c>
      <c r="I35" s="139" t="s">
        <v>68</v>
      </c>
      <c r="J35" s="140" t="s">
        <v>68</v>
      </c>
    </row>
    <row r="36" spans="1:11" ht="22.5" customHeight="1" thickBot="1" x14ac:dyDescent="0.3">
      <c r="A36" s="141" t="s">
        <v>69</v>
      </c>
      <c r="B36" s="142" t="str">
        <f>IFERROR(VLOOKUP(A36,[1]Hoja1!$C$5:$F$41,2,FALSE)," ")</f>
        <v>-</v>
      </c>
      <c r="C36" s="143" t="str">
        <f>IFERROR(VLOOKUP(A36,[1]Hoja1!$C$5:$F$41,3,FALSE)," ")</f>
        <v>Standard Methods2160-B</v>
      </c>
      <c r="D36" s="144"/>
      <c r="E36" s="145" t="str">
        <f>IFERROR(VLOOKUP(A36,[1]Hoja1!$C$5:$F$41,4,FALSE)," ")</f>
        <v>ACEPTABLE</v>
      </c>
      <c r="F36" s="146" t="s">
        <v>68</v>
      </c>
      <c r="G36" s="147" t="s">
        <v>68</v>
      </c>
      <c r="H36" s="147" t="s">
        <v>68</v>
      </c>
      <c r="I36" s="147" t="s">
        <v>68</v>
      </c>
      <c r="J36" s="148" t="s">
        <v>68</v>
      </c>
      <c r="K36" s="149"/>
    </row>
    <row r="37" spans="1:11" ht="28.5" customHeight="1" x14ac:dyDescent="0.25">
      <c r="A37" s="49" t="s">
        <v>70</v>
      </c>
      <c r="B37" s="49"/>
      <c r="C37" s="49"/>
      <c r="D37" s="49"/>
      <c r="E37" s="49"/>
      <c r="F37" s="49"/>
      <c r="G37" s="49"/>
      <c r="H37" s="49"/>
      <c r="I37" s="49"/>
      <c r="J37" s="49"/>
    </row>
    <row r="94" spans="1:1" ht="14.25" thickBot="1" x14ac:dyDescent="0.3"/>
    <row r="95" spans="1:1" x14ac:dyDescent="0.25">
      <c r="A95" s="150" t="s">
        <v>71</v>
      </c>
    </row>
    <row r="96" spans="1:1" x14ac:dyDescent="0.25">
      <c r="A96" s="151" t="s">
        <v>72</v>
      </c>
    </row>
    <row r="97" spans="1:1" x14ac:dyDescent="0.25">
      <c r="A97" s="151" t="s">
        <v>38</v>
      </c>
    </row>
    <row r="98" spans="1:1" ht="14.25" thickBot="1" x14ac:dyDescent="0.3">
      <c r="A98" s="152" t="s">
        <v>73</v>
      </c>
    </row>
    <row r="99" spans="1:1" x14ac:dyDescent="0.25">
      <c r="A99" s="150" t="s">
        <v>74</v>
      </c>
    </row>
    <row r="100" spans="1:1" x14ac:dyDescent="0.25">
      <c r="A100" s="151" t="s">
        <v>75</v>
      </c>
    </row>
    <row r="101" spans="1:1" x14ac:dyDescent="0.25">
      <c r="A101" s="151" t="s">
        <v>41</v>
      </c>
    </row>
    <row r="102" spans="1:1" ht="14.25" thickBot="1" x14ac:dyDescent="0.3">
      <c r="A102" s="153" t="s">
        <v>76</v>
      </c>
    </row>
    <row r="103" spans="1:1" x14ac:dyDescent="0.25">
      <c r="A103" s="154" t="s">
        <v>42</v>
      </c>
    </row>
    <row r="104" spans="1:1" ht="15" thickBot="1" x14ac:dyDescent="0.35">
      <c r="A104" s="155" t="s">
        <v>77</v>
      </c>
    </row>
    <row r="105" spans="1:1" ht="14.25" thickBot="1" x14ac:dyDescent="0.3"/>
    <row r="106" spans="1:1" x14ac:dyDescent="0.25">
      <c r="A106" s="156" t="s">
        <v>43</v>
      </c>
    </row>
    <row r="107" spans="1:1" x14ac:dyDescent="0.25">
      <c r="A107" s="157" t="s">
        <v>43</v>
      </c>
    </row>
    <row r="108" spans="1:1" x14ac:dyDescent="0.25">
      <c r="A108" s="158" t="s">
        <v>78</v>
      </c>
    </row>
    <row r="109" spans="1:1" x14ac:dyDescent="0.25">
      <c r="A109" s="159" t="s">
        <v>78</v>
      </c>
    </row>
    <row r="110" spans="1:1" x14ac:dyDescent="0.25">
      <c r="A110" s="160" t="s">
        <v>46</v>
      </c>
    </row>
    <row r="111" spans="1:1" x14ac:dyDescent="0.25">
      <c r="A111" s="159" t="s">
        <v>46</v>
      </c>
    </row>
    <row r="112" spans="1:1" x14ac:dyDescent="0.25">
      <c r="A112" s="160" t="s">
        <v>46</v>
      </c>
    </row>
    <row r="113" spans="1:1" x14ac:dyDescent="0.25">
      <c r="A113" s="161" t="s">
        <v>79</v>
      </c>
    </row>
    <row r="114" spans="1:1" x14ac:dyDescent="0.25">
      <c r="A114" s="160" t="s">
        <v>80</v>
      </c>
    </row>
    <row r="115" spans="1:1" x14ac:dyDescent="0.25">
      <c r="A115" s="160" t="s">
        <v>81</v>
      </c>
    </row>
    <row r="116" spans="1:1" x14ac:dyDescent="0.25">
      <c r="A116" s="162" t="s">
        <v>49</v>
      </c>
    </row>
    <row r="117" spans="1:1" x14ac:dyDescent="0.25">
      <c r="A117" s="162" t="s">
        <v>82</v>
      </c>
    </row>
    <row r="118" spans="1:1" x14ac:dyDescent="0.25">
      <c r="A118" s="160" t="s">
        <v>47</v>
      </c>
    </row>
    <row r="119" spans="1:1" x14ac:dyDescent="0.25">
      <c r="A119" s="160" t="s">
        <v>83</v>
      </c>
    </row>
    <row r="120" spans="1:1" x14ac:dyDescent="0.25">
      <c r="A120" s="162" t="s">
        <v>50</v>
      </c>
    </row>
    <row r="121" spans="1:1" x14ac:dyDescent="0.25">
      <c r="A121" s="162" t="s">
        <v>84</v>
      </c>
    </row>
    <row r="122" spans="1:1" x14ac:dyDescent="0.25">
      <c r="A122" s="162" t="s">
        <v>52</v>
      </c>
    </row>
    <row r="123" spans="1:1" x14ac:dyDescent="0.25">
      <c r="A123" s="160" t="s">
        <v>59</v>
      </c>
    </row>
    <row r="124" spans="1:1" x14ac:dyDescent="0.25">
      <c r="A124" s="162" t="s">
        <v>85</v>
      </c>
    </row>
    <row r="125" spans="1:1" x14ac:dyDescent="0.25">
      <c r="A125" s="162" t="s">
        <v>54</v>
      </c>
    </row>
    <row r="126" spans="1:1" x14ac:dyDescent="0.25">
      <c r="A126" s="159" t="s">
        <v>86</v>
      </c>
    </row>
    <row r="127" spans="1:1" x14ac:dyDescent="0.25">
      <c r="A127" s="162" t="s">
        <v>61</v>
      </c>
    </row>
    <row r="128" spans="1:1" x14ac:dyDescent="0.25">
      <c r="A128" s="163" t="s">
        <v>87</v>
      </c>
    </row>
    <row r="129" spans="1:1" x14ac:dyDescent="0.25">
      <c r="A129" s="160" t="s">
        <v>88</v>
      </c>
    </row>
    <row r="130" spans="1:1" x14ac:dyDescent="0.25">
      <c r="A130" s="162" t="s">
        <v>89</v>
      </c>
    </row>
    <row r="131" spans="1:1" x14ac:dyDescent="0.25">
      <c r="A131" s="162" t="s">
        <v>90</v>
      </c>
    </row>
    <row r="132" spans="1:1" x14ac:dyDescent="0.25">
      <c r="A132" s="162" t="s">
        <v>91</v>
      </c>
    </row>
    <row r="133" spans="1:1" x14ac:dyDescent="0.25">
      <c r="A133" s="160" t="s">
        <v>63</v>
      </c>
    </row>
    <row r="134" spans="1:1" x14ac:dyDescent="0.25">
      <c r="A134" s="160" t="s">
        <v>92</v>
      </c>
    </row>
    <row r="135" spans="1:1" x14ac:dyDescent="0.25">
      <c r="A135" s="160" t="s">
        <v>67</v>
      </c>
    </row>
    <row r="136" spans="1:1" x14ac:dyDescent="0.25">
      <c r="A136" s="160" t="s">
        <v>93</v>
      </c>
    </row>
    <row r="137" spans="1:1" x14ac:dyDescent="0.25">
      <c r="A137" s="159" t="s">
        <v>94</v>
      </c>
    </row>
    <row r="138" spans="1:1" x14ac:dyDescent="0.25">
      <c r="A138" s="159" t="s">
        <v>69</v>
      </c>
    </row>
    <row r="139" spans="1:1" x14ac:dyDescent="0.25">
      <c r="A139" s="159" t="s">
        <v>64</v>
      </c>
    </row>
    <row r="140" spans="1:1" x14ac:dyDescent="0.25">
      <c r="A140" s="160" t="s">
        <v>64</v>
      </c>
    </row>
    <row r="141" spans="1:1" x14ac:dyDescent="0.25">
      <c r="A141" s="162" t="s">
        <v>95</v>
      </c>
    </row>
    <row r="142" spans="1:1" ht="14.25" thickBot="1" x14ac:dyDescent="0.3">
      <c r="A142" s="164" t="s">
        <v>66</v>
      </c>
    </row>
    <row r="143" spans="1:1" x14ac:dyDescent="0.25">
      <c r="A143" s="165"/>
    </row>
  </sheetData>
  <sheetProtection insertRows="0" deleteRows="0"/>
  <mergeCells count="53">
    <mergeCell ref="C35:D35"/>
    <mergeCell ref="C36:D36"/>
    <mergeCell ref="A37:J37"/>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G14"/>
    <mergeCell ref="A15:B15"/>
    <mergeCell ref="C15:E15"/>
    <mergeCell ref="H15:I15"/>
    <mergeCell ref="C12:E12"/>
    <mergeCell ref="F12:G12"/>
    <mergeCell ref="H12:K12"/>
    <mergeCell ref="A13:B13"/>
    <mergeCell ref="C13:E13"/>
    <mergeCell ref="F13:G13"/>
    <mergeCell ref="H13:K13"/>
    <mergeCell ref="A8:K8"/>
    <mergeCell ref="B9:E9"/>
    <mergeCell ref="F9:G9"/>
    <mergeCell ref="A10:E10"/>
    <mergeCell ref="F10:K10"/>
    <mergeCell ref="A11:B11"/>
    <mergeCell ref="C11:E11"/>
    <mergeCell ref="F11:G11"/>
    <mergeCell ref="H11:K11"/>
    <mergeCell ref="B2:H4"/>
    <mergeCell ref="I2:K4"/>
    <mergeCell ref="B5:H5"/>
    <mergeCell ref="I5:K5"/>
    <mergeCell ref="A6:K6"/>
    <mergeCell ref="A7:K7"/>
  </mergeCells>
  <dataValidations count="6">
    <dataValidation type="list" allowBlank="1" showInputMessage="1" showErrorMessage="1" sqref="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xr:uid="{CAF408D3-2B8F-462B-AED7-461C6777554B}">
      <formula1>$A$106:$A$143</formula1>
    </dataValidation>
    <dataValidation type="list" allowBlank="1" showInputMessage="1" showErrorMessage="1" sqref="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65571:A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07:A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43:A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79:A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15:A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51:A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787:A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23:A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59:A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395:A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31:A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67:A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03:A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39:A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75:A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A24:A33 IW24:IW33 SS24:SS33 ACO24:ACO33 AMK24:AMK33 AWG24:AWG33 BGC24:BGC33 BPY24:BPY33 BZU24:BZU33 CJQ24:CJQ33 CTM24:CTM33 DDI24:DDI33 DNE24:DNE33 DXA24:DXA33 EGW24:EGW33 EQS24:EQS33 FAO24:FAO33 FKK24:FKK33 FUG24:FUG33 GEC24:GEC33 GNY24:GNY33 GXU24:GXU33 HHQ24:HHQ33 HRM24:HRM33 IBI24:IBI33 ILE24:ILE33 IVA24:IVA33 JEW24:JEW33 JOS24:JOS33 JYO24:JYO33 KIK24:KIK33 KSG24:KSG33 LCC24:LCC33 LLY24:LLY33 LVU24:LVU33 MFQ24:MFQ33 MPM24:MPM33 MZI24:MZI33 NJE24:NJE33 NTA24:NTA33 OCW24:OCW33 OMS24:OMS33 OWO24:OWO33 PGK24:PGK33 PQG24:PQG33 QAC24:QAC33 QJY24:QJY33 QTU24:QTU33 RDQ24:RDQ33 RNM24:RNM33 RXI24:RXI33 SHE24:SHE33 SRA24:SRA33 TAW24:TAW33 TKS24:TKS33 TUO24:TUO33 UEK24:UEK33 UOG24:UOG33 UYC24:UYC33 VHY24:VHY33 VRU24:VRU33 WBQ24:WBQ33 WLM24:WLM33 WVI24:WVI33 A65560:A65569 IW65560:IW65569 SS65560:SS65569 ACO65560:ACO65569 AMK65560:AMK65569 AWG65560:AWG65569 BGC65560:BGC65569 BPY65560:BPY65569 BZU65560:BZU65569 CJQ65560:CJQ65569 CTM65560:CTM65569 DDI65560:DDI65569 DNE65560:DNE65569 DXA65560:DXA65569 EGW65560:EGW65569 EQS65560:EQS65569 FAO65560:FAO65569 FKK65560:FKK65569 FUG65560:FUG65569 GEC65560:GEC65569 GNY65560:GNY65569 GXU65560:GXU65569 HHQ65560:HHQ65569 HRM65560:HRM65569 IBI65560:IBI65569 ILE65560:ILE65569 IVA65560:IVA65569 JEW65560:JEW65569 JOS65560:JOS65569 JYO65560:JYO65569 KIK65560:KIK65569 KSG65560:KSG65569 LCC65560:LCC65569 LLY65560:LLY65569 LVU65560:LVU65569 MFQ65560:MFQ65569 MPM65560:MPM65569 MZI65560:MZI65569 NJE65560:NJE65569 NTA65560:NTA65569 OCW65560:OCW65569 OMS65560:OMS65569 OWO65560:OWO65569 PGK65560:PGK65569 PQG65560:PQG65569 QAC65560:QAC65569 QJY65560:QJY65569 QTU65560:QTU65569 RDQ65560:RDQ65569 RNM65560:RNM65569 RXI65560:RXI65569 SHE65560:SHE65569 SRA65560:SRA65569 TAW65560:TAW65569 TKS65560:TKS65569 TUO65560:TUO65569 UEK65560:UEK65569 UOG65560:UOG65569 UYC65560:UYC65569 VHY65560:VHY65569 VRU65560:VRU65569 WBQ65560:WBQ65569 WLM65560:WLM65569 WVI65560:WVI65569 A131096:A131105 IW131096:IW131105 SS131096:SS131105 ACO131096:ACO131105 AMK131096:AMK131105 AWG131096:AWG131105 BGC131096:BGC131105 BPY131096:BPY131105 BZU131096:BZU131105 CJQ131096:CJQ131105 CTM131096:CTM131105 DDI131096:DDI131105 DNE131096:DNE131105 DXA131096:DXA131105 EGW131096:EGW131105 EQS131096:EQS131105 FAO131096:FAO131105 FKK131096:FKK131105 FUG131096:FUG131105 GEC131096:GEC131105 GNY131096:GNY131105 GXU131096:GXU131105 HHQ131096:HHQ131105 HRM131096:HRM131105 IBI131096:IBI131105 ILE131096:ILE131105 IVA131096:IVA131105 JEW131096:JEW131105 JOS131096:JOS131105 JYO131096:JYO131105 KIK131096:KIK131105 KSG131096:KSG131105 LCC131096:LCC131105 LLY131096:LLY131105 LVU131096:LVU131105 MFQ131096:MFQ131105 MPM131096:MPM131105 MZI131096:MZI131105 NJE131096:NJE131105 NTA131096:NTA131105 OCW131096:OCW131105 OMS131096:OMS131105 OWO131096:OWO131105 PGK131096:PGK131105 PQG131096:PQG131105 QAC131096:QAC131105 QJY131096:QJY131105 QTU131096:QTU131105 RDQ131096:RDQ131105 RNM131096:RNM131105 RXI131096:RXI131105 SHE131096:SHE131105 SRA131096:SRA131105 TAW131096:TAW131105 TKS131096:TKS131105 TUO131096:TUO131105 UEK131096:UEK131105 UOG131096:UOG131105 UYC131096:UYC131105 VHY131096:VHY131105 VRU131096:VRU131105 WBQ131096:WBQ131105 WLM131096:WLM131105 WVI131096:WVI131105 A196632:A196641 IW196632:IW196641 SS196632:SS196641 ACO196632:ACO196641 AMK196632:AMK196641 AWG196632:AWG196641 BGC196632:BGC196641 BPY196632:BPY196641 BZU196632:BZU196641 CJQ196632:CJQ196641 CTM196632:CTM196641 DDI196632:DDI196641 DNE196632:DNE196641 DXA196632:DXA196641 EGW196632:EGW196641 EQS196632:EQS196641 FAO196632:FAO196641 FKK196632:FKK196641 FUG196632:FUG196641 GEC196632:GEC196641 GNY196632:GNY196641 GXU196632:GXU196641 HHQ196632:HHQ196641 HRM196632:HRM196641 IBI196632:IBI196641 ILE196632:ILE196641 IVA196632:IVA196641 JEW196632:JEW196641 JOS196632:JOS196641 JYO196632:JYO196641 KIK196632:KIK196641 KSG196632:KSG196641 LCC196632:LCC196641 LLY196632:LLY196641 LVU196632:LVU196641 MFQ196632:MFQ196641 MPM196632:MPM196641 MZI196632:MZI196641 NJE196632:NJE196641 NTA196632:NTA196641 OCW196632:OCW196641 OMS196632:OMS196641 OWO196632:OWO196641 PGK196632:PGK196641 PQG196632:PQG196641 QAC196632:QAC196641 QJY196632:QJY196641 QTU196632:QTU196641 RDQ196632:RDQ196641 RNM196632:RNM196641 RXI196632:RXI196641 SHE196632:SHE196641 SRA196632:SRA196641 TAW196632:TAW196641 TKS196632:TKS196641 TUO196632:TUO196641 UEK196632:UEK196641 UOG196632:UOG196641 UYC196632:UYC196641 VHY196632:VHY196641 VRU196632:VRU196641 WBQ196632:WBQ196641 WLM196632:WLM196641 WVI196632:WVI196641 A262168:A262177 IW262168:IW262177 SS262168:SS262177 ACO262168:ACO262177 AMK262168:AMK262177 AWG262168:AWG262177 BGC262168:BGC262177 BPY262168:BPY262177 BZU262168:BZU262177 CJQ262168:CJQ262177 CTM262168:CTM262177 DDI262168:DDI262177 DNE262168:DNE262177 DXA262168:DXA262177 EGW262168:EGW262177 EQS262168:EQS262177 FAO262168:FAO262177 FKK262168:FKK262177 FUG262168:FUG262177 GEC262168:GEC262177 GNY262168:GNY262177 GXU262168:GXU262177 HHQ262168:HHQ262177 HRM262168:HRM262177 IBI262168:IBI262177 ILE262168:ILE262177 IVA262168:IVA262177 JEW262168:JEW262177 JOS262168:JOS262177 JYO262168:JYO262177 KIK262168:KIK262177 KSG262168:KSG262177 LCC262168:LCC262177 LLY262168:LLY262177 LVU262168:LVU262177 MFQ262168:MFQ262177 MPM262168:MPM262177 MZI262168:MZI262177 NJE262168:NJE262177 NTA262168:NTA262177 OCW262168:OCW262177 OMS262168:OMS262177 OWO262168:OWO262177 PGK262168:PGK262177 PQG262168:PQG262177 QAC262168:QAC262177 QJY262168:QJY262177 QTU262168:QTU262177 RDQ262168:RDQ262177 RNM262168:RNM262177 RXI262168:RXI262177 SHE262168:SHE262177 SRA262168:SRA262177 TAW262168:TAW262177 TKS262168:TKS262177 TUO262168:TUO262177 UEK262168:UEK262177 UOG262168:UOG262177 UYC262168:UYC262177 VHY262168:VHY262177 VRU262168:VRU262177 WBQ262168:WBQ262177 WLM262168:WLM262177 WVI262168:WVI262177 A327704:A327713 IW327704:IW327713 SS327704:SS327713 ACO327704:ACO327713 AMK327704:AMK327713 AWG327704:AWG327713 BGC327704:BGC327713 BPY327704:BPY327713 BZU327704:BZU327713 CJQ327704:CJQ327713 CTM327704:CTM327713 DDI327704:DDI327713 DNE327704:DNE327713 DXA327704:DXA327713 EGW327704:EGW327713 EQS327704:EQS327713 FAO327704:FAO327713 FKK327704:FKK327713 FUG327704:FUG327713 GEC327704:GEC327713 GNY327704:GNY327713 GXU327704:GXU327713 HHQ327704:HHQ327713 HRM327704:HRM327713 IBI327704:IBI327713 ILE327704:ILE327713 IVA327704:IVA327713 JEW327704:JEW327713 JOS327704:JOS327713 JYO327704:JYO327713 KIK327704:KIK327713 KSG327704:KSG327713 LCC327704:LCC327713 LLY327704:LLY327713 LVU327704:LVU327713 MFQ327704:MFQ327713 MPM327704:MPM327713 MZI327704:MZI327713 NJE327704:NJE327713 NTA327704:NTA327713 OCW327704:OCW327713 OMS327704:OMS327713 OWO327704:OWO327713 PGK327704:PGK327713 PQG327704:PQG327713 QAC327704:QAC327713 QJY327704:QJY327713 QTU327704:QTU327713 RDQ327704:RDQ327713 RNM327704:RNM327713 RXI327704:RXI327713 SHE327704:SHE327713 SRA327704:SRA327713 TAW327704:TAW327713 TKS327704:TKS327713 TUO327704:TUO327713 UEK327704:UEK327713 UOG327704:UOG327713 UYC327704:UYC327713 VHY327704:VHY327713 VRU327704:VRU327713 WBQ327704:WBQ327713 WLM327704:WLM327713 WVI327704:WVI327713 A393240:A393249 IW393240:IW393249 SS393240:SS393249 ACO393240:ACO393249 AMK393240:AMK393249 AWG393240:AWG393249 BGC393240:BGC393249 BPY393240:BPY393249 BZU393240:BZU393249 CJQ393240:CJQ393249 CTM393240:CTM393249 DDI393240:DDI393249 DNE393240:DNE393249 DXA393240:DXA393249 EGW393240:EGW393249 EQS393240:EQS393249 FAO393240:FAO393249 FKK393240:FKK393249 FUG393240:FUG393249 GEC393240:GEC393249 GNY393240:GNY393249 GXU393240:GXU393249 HHQ393240:HHQ393249 HRM393240:HRM393249 IBI393240:IBI393249 ILE393240:ILE393249 IVA393240:IVA393249 JEW393240:JEW393249 JOS393240:JOS393249 JYO393240:JYO393249 KIK393240:KIK393249 KSG393240:KSG393249 LCC393240:LCC393249 LLY393240:LLY393249 LVU393240:LVU393249 MFQ393240:MFQ393249 MPM393240:MPM393249 MZI393240:MZI393249 NJE393240:NJE393249 NTA393240:NTA393249 OCW393240:OCW393249 OMS393240:OMS393249 OWO393240:OWO393249 PGK393240:PGK393249 PQG393240:PQG393249 QAC393240:QAC393249 QJY393240:QJY393249 QTU393240:QTU393249 RDQ393240:RDQ393249 RNM393240:RNM393249 RXI393240:RXI393249 SHE393240:SHE393249 SRA393240:SRA393249 TAW393240:TAW393249 TKS393240:TKS393249 TUO393240:TUO393249 UEK393240:UEK393249 UOG393240:UOG393249 UYC393240:UYC393249 VHY393240:VHY393249 VRU393240:VRU393249 WBQ393240:WBQ393249 WLM393240:WLM393249 WVI393240:WVI393249 A458776:A458785 IW458776:IW458785 SS458776:SS458785 ACO458776:ACO458785 AMK458776:AMK458785 AWG458776:AWG458785 BGC458776:BGC458785 BPY458776:BPY458785 BZU458776:BZU458785 CJQ458776:CJQ458785 CTM458776:CTM458785 DDI458776:DDI458785 DNE458776:DNE458785 DXA458776:DXA458785 EGW458776:EGW458785 EQS458776:EQS458785 FAO458776:FAO458785 FKK458776:FKK458785 FUG458776:FUG458785 GEC458776:GEC458785 GNY458776:GNY458785 GXU458776:GXU458785 HHQ458776:HHQ458785 HRM458776:HRM458785 IBI458776:IBI458785 ILE458776:ILE458785 IVA458776:IVA458785 JEW458776:JEW458785 JOS458776:JOS458785 JYO458776:JYO458785 KIK458776:KIK458785 KSG458776:KSG458785 LCC458776:LCC458785 LLY458776:LLY458785 LVU458776:LVU458785 MFQ458776:MFQ458785 MPM458776:MPM458785 MZI458776:MZI458785 NJE458776:NJE458785 NTA458776:NTA458785 OCW458776:OCW458785 OMS458776:OMS458785 OWO458776:OWO458785 PGK458776:PGK458785 PQG458776:PQG458785 QAC458776:QAC458785 QJY458776:QJY458785 QTU458776:QTU458785 RDQ458776:RDQ458785 RNM458776:RNM458785 RXI458776:RXI458785 SHE458776:SHE458785 SRA458776:SRA458785 TAW458776:TAW458785 TKS458776:TKS458785 TUO458776:TUO458785 UEK458776:UEK458785 UOG458776:UOG458785 UYC458776:UYC458785 VHY458776:VHY458785 VRU458776:VRU458785 WBQ458776:WBQ458785 WLM458776:WLM458785 WVI458776:WVI458785 A524312:A524321 IW524312:IW524321 SS524312:SS524321 ACO524312:ACO524321 AMK524312:AMK524321 AWG524312:AWG524321 BGC524312:BGC524321 BPY524312:BPY524321 BZU524312:BZU524321 CJQ524312:CJQ524321 CTM524312:CTM524321 DDI524312:DDI524321 DNE524312:DNE524321 DXA524312:DXA524321 EGW524312:EGW524321 EQS524312:EQS524321 FAO524312:FAO524321 FKK524312:FKK524321 FUG524312:FUG524321 GEC524312:GEC524321 GNY524312:GNY524321 GXU524312:GXU524321 HHQ524312:HHQ524321 HRM524312:HRM524321 IBI524312:IBI524321 ILE524312:ILE524321 IVA524312:IVA524321 JEW524312:JEW524321 JOS524312:JOS524321 JYO524312:JYO524321 KIK524312:KIK524321 KSG524312:KSG524321 LCC524312:LCC524321 LLY524312:LLY524321 LVU524312:LVU524321 MFQ524312:MFQ524321 MPM524312:MPM524321 MZI524312:MZI524321 NJE524312:NJE524321 NTA524312:NTA524321 OCW524312:OCW524321 OMS524312:OMS524321 OWO524312:OWO524321 PGK524312:PGK524321 PQG524312:PQG524321 QAC524312:QAC524321 QJY524312:QJY524321 QTU524312:QTU524321 RDQ524312:RDQ524321 RNM524312:RNM524321 RXI524312:RXI524321 SHE524312:SHE524321 SRA524312:SRA524321 TAW524312:TAW524321 TKS524312:TKS524321 TUO524312:TUO524321 UEK524312:UEK524321 UOG524312:UOG524321 UYC524312:UYC524321 VHY524312:VHY524321 VRU524312:VRU524321 WBQ524312:WBQ524321 WLM524312:WLM524321 WVI524312:WVI524321 A589848:A589857 IW589848:IW589857 SS589848:SS589857 ACO589848:ACO589857 AMK589848:AMK589857 AWG589848:AWG589857 BGC589848:BGC589857 BPY589848:BPY589857 BZU589848:BZU589857 CJQ589848:CJQ589857 CTM589848:CTM589857 DDI589848:DDI589857 DNE589848:DNE589857 DXA589848:DXA589857 EGW589848:EGW589857 EQS589848:EQS589857 FAO589848:FAO589857 FKK589848:FKK589857 FUG589848:FUG589857 GEC589848:GEC589857 GNY589848:GNY589857 GXU589848:GXU589857 HHQ589848:HHQ589857 HRM589848:HRM589857 IBI589848:IBI589857 ILE589848:ILE589857 IVA589848:IVA589857 JEW589848:JEW589857 JOS589848:JOS589857 JYO589848:JYO589857 KIK589848:KIK589857 KSG589848:KSG589857 LCC589848:LCC589857 LLY589848:LLY589857 LVU589848:LVU589857 MFQ589848:MFQ589857 MPM589848:MPM589857 MZI589848:MZI589857 NJE589848:NJE589857 NTA589848:NTA589857 OCW589848:OCW589857 OMS589848:OMS589857 OWO589848:OWO589857 PGK589848:PGK589857 PQG589848:PQG589857 QAC589848:QAC589857 QJY589848:QJY589857 QTU589848:QTU589857 RDQ589848:RDQ589857 RNM589848:RNM589857 RXI589848:RXI589857 SHE589848:SHE589857 SRA589848:SRA589857 TAW589848:TAW589857 TKS589848:TKS589857 TUO589848:TUO589857 UEK589848:UEK589857 UOG589848:UOG589857 UYC589848:UYC589857 VHY589848:VHY589857 VRU589848:VRU589857 WBQ589848:WBQ589857 WLM589848:WLM589857 WVI589848:WVI589857 A655384:A655393 IW655384:IW655393 SS655384:SS655393 ACO655384:ACO655393 AMK655384:AMK655393 AWG655384:AWG655393 BGC655384:BGC655393 BPY655384:BPY655393 BZU655384:BZU655393 CJQ655384:CJQ655393 CTM655384:CTM655393 DDI655384:DDI655393 DNE655384:DNE655393 DXA655384:DXA655393 EGW655384:EGW655393 EQS655384:EQS655393 FAO655384:FAO655393 FKK655384:FKK655393 FUG655384:FUG655393 GEC655384:GEC655393 GNY655384:GNY655393 GXU655384:GXU655393 HHQ655384:HHQ655393 HRM655384:HRM655393 IBI655384:IBI655393 ILE655384:ILE655393 IVA655384:IVA655393 JEW655384:JEW655393 JOS655384:JOS655393 JYO655384:JYO655393 KIK655384:KIK655393 KSG655384:KSG655393 LCC655384:LCC655393 LLY655384:LLY655393 LVU655384:LVU655393 MFQ655384:MFQ655393 MPM655384:MPM655393 MZI655384:MZI655393 NJE655384:NJE655393 NTA655384:NTA655393 OCW655384:OCW655393 OMS655384:OMS655393 OWO655384:OWO655393 PGK655384:PGK655393 PQG655384:PQG655393 QAC655384:QAC655393 QJY655384:QJY655393 QTU655384:QTU655393 RDQ655384:RDQ655393 RNM655384:RNM655393 RXI655384:RXI655393 SHE655384:SHE655393 SRA655384:SRA655393 TAW655384:TAW655393 TKS655384:TKS655393 TUO655384:TUO655393 UEK655384:UEK655393 UOG655384:UOG655393 UYC655384:UYC655393 VHY655384:VHY655393 VRU655384:VRU655393 WBQ655384:WBQ655393 WLM655384:WLM655393 WVI655384:WVI655393 A720920:A720929 IW720920:IW720929 SS720920:SS720929 ACO720920:ACO720929 AMK720920:AMK720929 AWG720920:AWG720929 BGC720920:BGC720929 BPY720920:BPY720929 BZU720920:BZU720929 CJQ720920:CJQ720929 CTM720920:CTM720929 DDI720920:DDI720929 DNE720920:DNE720929 DXA720920:DXA720929 EGW720920:EGW720929 EQS720920:EQS720929 FAO720920:FAO720929 FKK720920:FKK720929 FUG720920:FUG720929 GEC720920:GEC720929 GNY720920:GNY720929 GXU720920:GXU720929 HHQ720920:HHQ720929 HRM720920:HRM720929 IBI720920:IBI720929 ILE720920:ILE720929 IVA720920:IVA720929 JEW720920:JEW720929 JOS720920:JOS720929 JYO720920:JYO720929 KIK720920:KIK720929 KSG720920:KSG720929 LCC720920:LCC720929 LLY720920:LLY720929 LVU720920:LVU720929 MFQ720920:MFQ720929 MPM720920:MPM720929 MZI720920:MZI720929 NJE720920:NJE720929 NTA720920:NTA720929 OCW720920:OCW720929 OMS720920:OMS720929 OWO720920:OWO720929 PGK720920:PGK720929 PQG720920:PQG720929 QAC720920:QAC720929 QJY720920:QJY720929 QTU720920:QTU720929 RDQ720920:RDQ720929 RNM720920:RNM720929 RXI720920:RXI720929 SHE720920:SHE720929 SRA720920:SRA720929 TAW720920:TAW720929 TKS720920:TKS720929 TUO720920:TUO720929 UEK720920:UEK720929 UOG720920:UOG720929 UYC720920:UYC720929 VHY720920:VHY720929 VRU720920:VRU720929 WBQ720920:WBQ720929 WLM720920:WLM720929 WVI720920:WVI720929 A786456:A786465 IW786456:IW786465 SS786456:SS786465 ACO786456:ACO786465 AMK786456:AMK786465 AWG786456:AWG786465 BGC786456:BGC786465 BPY786456:BPY786465 BZU786456:BZU786465 CJQ786456:CJQ786465 CTM786456:CTM786465 DDI786456:DDI786465 DNE786456:DNE786465 DXA786456:DXA786465 EGW786456:EGW786465 EQS786456:EQS786465 FAO786456:FAO786465 FKK786456:FKK786465 FUG786456:FUG786465 GEC786456:GEC786465 GNY786456:GNY786465 GXU786456:GXU786465 HHQ786456:HHQ786465 HRM786456:HRM786465 IBI786456:IBI786465 ILE786456:ILE786465 IVA786456:IVA786465 JEW786456:JEW786465 JOS786456:JOS786465 JYO786456:JYO786465 KIK786456:KIK786465 KSG786456:KSG786465 LCC786456:LCC786465 LLY786456:LLY786465 LVU786456:LVU786465 MFQ786456:MFQ786465 MPM786456:MPM786465 MZI786456:MZI786465 NJE786456:NJE786465 NTA786456:NTA786465 OCW786456:OCW786465 OMS786456:OMS786465 OWO786456:OWO786465 PGK786456:PGK786465 PQG786456:PQG786465 QAC786456:QAC786465 QJY786456:QJY786465 QTU786456:QTU786465 RDQ786456:RDQ786465 RNM786456:RNM786465 RXI786456:RXI786465 SHE786456:SHE786465 SRA786456:SRA786465 TAW786456:TAW786465 TKS786456:TKS786465 TUO786456:TUO786465 UEK786456:UEK786465 UOG786456:UOG786465 UYC786456:UYC786465 VHY786456:VHY786465 VRU786456:VRU786465 WBQ786456:WBQ786465 WLM786456:WLM786465 WVI786456:WVI786465 A851992:A852001 IW851992:IW852001 SS851992:SS852001 ACO851992:ACO852001 AMK851992:AMK852001 AWG851992:AWG852001 BGC851992:BGC852001 BPY851992:BPY852001 BZU851992:BZU852001 CJQ851992:CJQ852001 CTM851992:CTM852001 DDI851992:DDI852001 DNE851992:DNE852001 DXA851992:DXA852001 EGW851992:EGW852001 EQS851992:EQS852001 FAO851992:FAO852001 FKK851992:FKK852001 FUG851992:FUG852001 GEC851992:GEC852001 GNY851992:GNY852001 GXU851992:GXU852001 HHQ851992:HHQ852001 HRM851992:HRM852001 IBI851992:IBI852001 ILE851992:ILE852001 IVA851992:IVA852001 JEW851992:JEW852001 JOS851992:JOS852001 JYO851992:JYO852001 KIK851992:KIK852001 KSG851992:KSG852001 LCC851992:LCC852001 LLY851992:LLY852001 LVU851992:LVU852001 MFQ851992:MFQ852001 MPM851992:MPM852001 MZI851992:MZI852001 NJE851992:NJE852001 NTA851992:NTA852001 OCW851992:OCW852001 OMS851992:OMS852001 OWO851992:OWO852001 PGK851992:PGK852001 PQG851992:PQG852001 QAC851992:QAC852001 QJY851992:QJY852001 QTU851992:QTU852001 RDQ851992:RDQ852001 RNM851992:RNM852001 RXI851992:RXI852001 SHE851992:SHE852001 SRA851992:SRA852001 TAW851992:TAW852001 TKS851992:TKS852001 TUO851992:TUO852001 UEK851992:UEK852001 UOG851992:UOG852001 UYC851992:UYC852001 VHY851992:VHY852001 VRU851992:VRU852001 WBQ851992:WBQ852001 WLM851992:WLM852001 WVI851992:WVI852001 A917528:A917537 IW917528:IW917537 SS917528:SS917537 ACO917528:ACO917537 AMK917528:AMK917537 AWG917528:AWG917537 BGC917528:BGC917537 BPY917528:BPY917537 BZU917528:BZU917537 CJQ917528:CJQ917537 CTM917528:CTM917537 DDI917528:DDI917537 DNE917528:DNE917537 DXA917528:DXA917537 EGW917528:EGW917537 EQS917528:EQS917537 FAO917528:FAO917537 FKK917528:FKK917537 FUG917528:FUG917537 GEC917528:GEC917537 GNY917528:GNY917537 GXU917528:GXU917537 HHQ917528:HHQ917537 HRM917528:HRM917537 IBI917528:IBI917537 ILE917528:ILE917537 IVA917528:IVA917537 JEW917528:JEW917537 JOS917528:JOS917537 JYO917528:JYO917537 KIK917528:KIK917537 KSG917528:KSG917537 LCC917528:LCC917537 LLY917528:LLY917537 LVU917528:LVU917537 MFQ917528:MFQ917537 MPM917528:MPM917537 MZI917528:MZI917537 NJE917528:NJE917537 NTA917528:NTA917537 OCW917528:OCW917537 OMS917528:OMS917537 OWO917528:OWO917537 PGK917528:PGK917537 PQG917528:PQG917537 QAC917528:QAC917537 QJY917528:QJY917537 QTU917528:QTU917537 RDQ917528:RDQ917537 RNM917528:RNM917537 RXI917528:RXI917537 SHE917528:SHE917537 SRA917528:SRA917537 TAW917528:TAW917537 TKS917528:TKS917537 TUO917528:TUO917537 UEK917528:UEK917537 UOG917528:UOG917537 UYC917528:UYC917537 VHY917528:VHY917537 VRU917528:VRU917537 WBQ917528:WBQ917537 WLM917528:WLM917537 WVI917528:WVI917537 A983064:A983073 IW983064:IW983073 SS983064:SS983073 ACO983064:ACO983073 AMK983064:AMK983073 AWG983064:AWG983073 BGC983064:BGC983073 BPY983064:BPY983073 BZU983064:BZU983073 CJQ983064:CJQ983073 CTM983064:CTM983073 DDI983064:DDI983073 DNE983064:DNE983073 DXA983064:DXA983073 EGW983064:EGW983073 EQS983064:EQS983073 FAO983064:FAO983073 FKK983064:FKK983073 FUG983064:FUG983073 GEC983064:GEC983073 GNY983064:GNY983073 GXU983064:GXU983073 HHQ983064:HHQ983073 HRM983064:HRM983073 IBI983064:IBI983073 ILE983064:ILE983073 IVA983064:IVA983073 JEW983064:JEW983073 JOS983064:JOS983073 JYO983064:JYO983073 KIK983064:KIK983073 KSG983064:KSG983073 LCC983064:LCC983073 LLY983064:LLY983073 LVU983064:LVU983073 MFQ983064:MFQ983073 MPM983064:MPM983073 MZI983064:MZI983073 NJE983064:NJE983073 NTA983064:NTA983073 OCW983064:OCW983073 OMS983064:OMS983073 OWO983064:OWO983073 PGK983064:PGK983073 PQG983064:PQG983073 QAC983064:QAC983073 QJY983064:QJY983073 QTU983064:QTU983073 RDQ983064:RDQ983073 RNM983064:RNM983073 RXI983064:RXI983073 SHE983064:SHE983073 SRA983064:SRA983073 TAW983064:TAW983073 TKS983064:TKS983073 TUO983064:TUO983073 UEK983064:UEK983073 UOG983064:UOG983073 UYC983064:UYC983073 VHY983064:VHY983073 VRU983064:VRU983073 WBQ983064:WBQ983073 WLM983064:WLM983073 WVI983064:WVI983073" xr:uid="{DF4AF3B0-DB17-40FB-83B9-9DE963EE6D5A}">
      <formula1>$A$106:$A$140</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C83CA59E-8C70-41A4-AA6B-95891F95B8A5}">
      <formula1>$A$106:$A$142</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B149DC1B-4EA5-4C70-8163-7FB74ACBA4C1}">
      <formula1>$A$103:$A$104</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BEAD727A-AD75-44E8-AA4A-D45FE8600446}">
      <formula1>$A$99:$A$102</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E06FE29A-D1FA-410C-9D1C-24384A541712}">
      <formula1>$A$95:$A$98</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A30C-3873-42A6-9D86-05869FC8ACC9}">
  <dimension ref="A1:T118"/>
  <sheetViews>
    <sheetView showGridLines="0" view="pageLayout" topLeftCell="A7" zoomScale="90" zoomScaleNormal="100" zoomScaleSheetLayoutView="84" zoomScalePageLayoutView="90" workbookViewId="0">
      <selection activeCell="G49" sqref="G49"/>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6.140625" style="1" customWidth="1"/>
    <col min="9" max="14" width="12.28515625" style="1" customWidth="1"/>
    <col min="15" max="15" width="10.28515625" style="1" customWidth="1"/>
    <col min="16"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6.140625" style="1" customWidth="1"/>
    <col min="265" max="270" width="12.28515625" style="1" customWidth="1"/>
    <col min="271" max="271" width="10.28515625" style="1" customWidth="1"/>
    <col min="272"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6.140625" style="1" customWidth="1"/>
    <col min="521" max="526" width="12.28515625" style="1" customWidth="1"/>
    <col min="527" max="527" width="10.28515625" style="1" customWidth="1"/>
    <col min="528"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6.140625" style="1" customWidth="1"/>
    <col min="777" max="782" width="12.28515625" style="1" customWidth="1"/>
    <col min="783" max="783" width="10.28515625" style="1" customWidth="1"/>
    <col min="784"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6.140625" style="1" customWidth="1"/>
    <col min="1033" max="1038" width="12.28515625" style="1" customWidth="1"/>
    <col min="1039" max="1039" width="10.28515625" style="1" customWidth="1"/>
    <col min="1040"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6.140625" style="1" customWidth="1"/>
    <col min="1289" max="1294" width="12.28515625" style="1" customWidth="1"/>
    <col min="1295" max="1295" width="10.28515625" style="1" customWidth="1"/>
    <col min="1296"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6.140625" style="1" customWidth="1"/>
    <col min="1545" max="1550" width="12.28515625" style="1" customWidth="1"/>
    <col min="1551" max="1551" width="10.28515625" style="1" customWidth="1"/>
    <col min="1552"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6.140625" style="1" customWidth="1"/>
    <col min="1801" max="1806" width="12.28515625" style="1" customWidth="1"/>
    <col min="1807" max="1807" width="10.28515625" style="1" customWidth="1"/>
    <col min="1808"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6.140625" style="1" customWidth="1"/>
    <col min="2057" max="2062" width="12.28515625" style="1" customWidth="1"/>
    <col min="2063" max="2063" width="10.28515625" style="1" customWidth="1"/>
    <col min="2064"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6.140625" style="1" customWidth="1"/>
    <col min="2313" max="2318" width="12.28515625" style="1" customWidth="1"/>
    <col min="2319" max="2319" width="10.28515625" style="1" customWidth="1"/>
    <col min="2320"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6.140625" style="1" customWidth="1"/>
    <col min="2569" max="2574" width="12.28515625" style="1" customWidth="1"/>
    <col min="2575" max="2575" width="10.28515625" style="1" customWidth="1"/>
    <col min="2576"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6.140625" style="1" customWidth="1"/>
    <col min="2825" max="2830" width="12.28515625" style="1" customWidth="1"/>
    <col min="2831" max="2831" width="10.28515625" style="1" customWidth="1"/>
    <col min="2832"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6.140625" style="1" customWidth="1"/>
    <col min="3081" max="3086" width="12.28515625" style="1" customWidth="1"/>
    <col min="3087" max="3087" width="10.28515625" style="1" customWidth="1"/>
    <col min="3088"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6.140625" style="1" customWidth="1"/>
    <col min="3337" max="3342" width="12.28515625" style="1" customWidth="1"/>
    <col min="3343" max="3343" width="10.28515625" style="1" customWidth="1"/>
    <col min="3344"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6.140625" style="1" customWidth="1"/>
    <col min="3593" max="3598" width="12.28515625" style="1" customWidth="1"/>
    <col min="3599" max="3599" width="10.28515625" style="1" customWidth="1"/>
    <col min="3600"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6.140625" style="1" customWidth="1"/>
    <col min="3849" max="3854" width="12.28515625" style="1" customWidth="1"/>
    <col min="3855" max="3855" width="10.28515625" style="1" customWidth="1"/>
    <col min="3856"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6.140625" style="1" customWidth="1"/>
    <col min="4105" max="4110" width="12.28515625" style="1" customWidth="1"/>
    <col min="4111" max="4111" width="10.28515625" style="1" customWidth="1"/>
    <col min="4112"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6.140625" style="1" customWidth="1"/>
    <col min="4361" max="4366" width="12.28515625" style="1" customWidth="1"/>
    <col min="4367" max="4367" width="10.28515625" style="1" customWidth="1"/>
    <col min="4368"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6.140625" style="1" customWidth="1"/>
    <col min="4617" max="4622" width="12.28515625" style="1" customWidth="1"/>
    <col min="4623" max="4623" width="10.28515625" style="1" customWidth="1"/>
    <col min="4624"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6.140625" style="1" customWidth="1"/>
    <col min="4873" max="4878" width="12.28515625" style="1" customWidth="1"/>
    <col min="4879" max="4879" width="10.28515625" style="1" customWidth="1"/>
    <col min="4880"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6.140625" style="1" customWidth="1"/>
    <col min="5129" max="5134" width="12.28515625" style="1" customWidth="1"/>
    <col min="5135" max="5135" width="10.28515625" style="1" customWidth="1"/>
    <col min="5136"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6.140625" style="1" customWidth="1"/>
    <col min="5385" max="5390" width="12.28515625" style="1" customWidth="1"/>
    <col min="5391" max="5391" width="10.28515625" style="1" customWidth="1"/>
    <col min="5392"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6.140625" style="1" customWidth="1"/>
    <col min="5641" max="5646" width="12.28515625" style="1" customWidth="1"/>
    <col min="5647" max="5647" width="10.28515625" style="1" customWidth="1"/>
    <col min="5648"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6.140625" style="1" customWidth="1"/>
    <col min="5897" max="5902" width="12.28515625" style="1" customWidth="1"/>
    <col min="5903" max="5903" width="10.28515625" style="1" customWidth="1"/>
    <col min="5904"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6.140625" style="1" customWidth="1"/>
    <col min="6153" max="6158" width="12.28515625" style="1" customWidth="1"/>
    <col min="6159" max="6159" width="10.28515625" style="1" customWidth="1"/>
    <col min="6160"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6.140625" style="1" customWidth="1"/>
    <col min="6409" max="6414" width="12.28515625" style="1" customWidth="1"/>
    <col min="6415" max="6415" width="10.28515625" style="1" customWidth="1"/>
    <col min="6416"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6.140625" style="1" customWidth="1"/>
    <col min="6665" max="6670" width="12.28515625" style="1" customWidth="1"/>
    <col min="6671" max="6671" width="10.28515625" style="1" customWidth="1"/>
    <col min="6672"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6.140625" style="1" customWidth="1"/>
    <col min="6921" max="6926" width="12.28515625" style="1" customWidth="1"/>
    <col min="6927" max="6927" width="10.28515625" style="1" customWidth="1"/>
    <col min="6928"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6.140625" style="1" customWidth="1"/>
    <col min="7177" max="7182" width="12.28515625" style="1" customWidth="1"/>
    <col min="7183" max="7183" width="10.28515625" style="1" customWidth="1"/>
    <col min="7184"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6.140625" style="1" customWidth="1"/>
    <col min="7433" max="7438" width="12.28515625" style="1" customWidth="1"/>
    <col min="7439" max="7439" width="10.28515625" style="1" customWidth="1"/>
    <col min="7440"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6.140625" style="1" customWidth="1"/>
    <col min="7689" max="7694" width="12.28515625" style="1" customWidth="1"/>
    <col min="7695" max="7695" width="10.28515625" style="1" customWidth="1"/>
    <col min="7696"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6.140625" style="1" customWidth="1"/>
    <col min="7945" max="7950" width="12.28515625" style="1" customWidth="1"/>
    <col min="7951" max="7951" width="10.28515625" style="1" customWidth="1"/>
    <col min="7952"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6.140625" style="1" customWidth="1"/>
    <col min="8201" max="8206" width="12.28515625" style="1" customWidth="1"/>
    <col min="8207" max="8207" width="10.28515625" style="1" customWidth="1"/>
    <col min="8208"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6.140625" style="1" customWidth="1"/>
    <col min="8457" max="8462" width="12.28515625" style="1" customWidth="1"/>
    <col min="8463" max="8463" width="10.28515625" style="1" customWidth="1"/>
    <col min="8464"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6.140625" style="1" customWidth="1"/>
    <col min="8713" max="8718" width="12.28515625" style="1" customWidth="1"/>
    <col min="8719" max="8719" width="10.28515625" style="1" customWidth="1"/>
    <col min="8720"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6.140625" style="1" customWidth="1"/>
    <col min="8969" max="8974" width="12.28515625" style="1" customWidth="1"/>
    <col min="8975" max="8975" width="10.28515625" style="1" customWidth="1"/>
    <col min="8976"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6.140625" style="1" customWidth="1"/>
    <col min="9225" max="9230" width="12.28515625" style="1" customWidth="1"/>
    <col min="9231" max="9231" width="10.28515625" style="1" customWidth="1"/>
    <col min="9232"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6.140625" style="1" customWidth="1"/>
    <col min="9481" max="9486" width="12.28515625" style="1" customWidth="1"/>
    <col min="9487" max="9487" width="10.28515625" style="1" customWidth="1"/>
    <col min="9488"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6.140625" style="1" customWidth="1"/>
    <col min="9737" max="9742" width="12.28515625" style="1" customWidth="1"/>
    <col min="9743" max="9743" width="10.28515625" style="1" customWidth="1"/>
    <col min="9744"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6.140625" style="1" customWidth="1"/>
    <col min="9993" max="9998" width="12.28515625" style="1" customWidth="1"/>
    <col min="9999" max="9999" width="10.28515625" style="1" customWidth="1"/>
    <col min="10000"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6.140625" style="1" customWidth="1"/>
    <col min="10249" max="10254" width="12.28515625" style="1" customWidth="1"/>
    <col min="10255" max="10255" width="10.28515625" style="1" customWidth="1"/>
    <col min="10256"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6.140625" style="1" customWidth="1"/>
    <col min="10505" max="10510" width="12.28515625" style="1" customWidth="1"/>
    <col min="10511" max="10511" width="10.28515625" style="1" customWidth="1"/>
    <col min="10512"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6.140625" style="1" customWidth="1"/>
    <col min="10761" max="10766" width="12.28515625" style="1" customWidth="1"/>
    <col min="10767" max="10767" width="10.28515625" style="1" customWidth="1"/>
    <col min="10768"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6.140625" style="1" customWidth="1"/>
    <col min="11017" max="11022" width="12.28515625" style="1" customWidth="1"/>
    <col min="11023" max="11023" width="10.28515625" style="1" customWidth="1"/>
    <col min="11024"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6.140625" style="1" customWidth="1"/>
    <col min="11273" max="11278" width="12.28515625" style="1" customWidth="1"/>
    <col min="11279" max="11279" width="10.28515625" style="1" customWidth="1"/>
    <col min="11280"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6.140625" style="1" customWidth="1"/>
    <col min="11529" max="11534" width="12.28515625" style="1" customWidth="1"/>
    <col min="11535" max="11535" width="10.28515625" style="1" customWidth="1"/>
    <col min="11536"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6.140625" style="1" customWidth="1"/>
    <col min="11785" max="11790" width="12.28515625" style="1" customWidth="1"/>
    <col min="11791" max="11791" width="10.28515625" style="1" customWidth="1"/>
    <col min="11792"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6.140625" style="1" customWidth="1"/>
    <col min="12041" max="12046" width="12.28515625" style="1" customWidth="1"/>
    <col min="12047" max="12047" width="10.28515625" style="1" customWidth="1"/>
    <col min="12048"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6.140625" style="1" customWidth="1"/>
    <col min="12297" max="12302" width="12.28515625" style="1" customWidth="1"/>
    <col min="12303" max="12303" width="10.28515625" style="1" customWidth="1"/>
    <col min="12304"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6.140625" style="1" customWidth="1"/>
    <col min="12553" max="12558" width="12.28515625" style="1" customWidth="1"/>
    <col min="12559" max="12559" width="10.28515625" style="1" customWidth="1"/>
    <col min="12560"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6.140625" style="1" customWidth="1"/>
    <col min="12809" max="12814" width="12.28515625" style="1" customWidth="1"/>
    <col min="12815" max="12815" width="10.28515625" style="1" customWidth="1"/>
    <col min="12816"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6.140625" style="1" customWidth="1"/>
    <col min="13065" max="13070" width="12.28515625" style="1" customWidth="1"/>
    <col min="13071" max="13071" width="10.28515625" style="1" customWidth="1"/>
    <col min="13072"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6.140625" style="1" customWidth="1"/>
    <col min="13321" max="13326" width="12.28515625" style="1" customWidth="1"/>
    <col min="13327" max="13327" width="10.28515625" style="1" customWidth="1"/>
    <col min="13328"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6.140625" style="1" customWidth="1"/>
    <col min="13577" max="13582" width="12.28515625" style="1" customWidth="1"/>
    <col min="13583" max="13583" width="10.28515625" style="1" customWidth="1"/>
    <col min="13584"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6.140625" style="1" customWidth="1"/>
    <col min="13833" max="13838" width="12.28515625" style="1" customWidth="1"/>
    <col min="13839" max="13839" width="10.28515625" style="1" customWidth="1"/>
    <col min="13840"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6.140625" style="1" customWidth="1"/>
    <col min="14089" max="14094" width="12.28515625" style="1" customWidth="1"/>
    <col min="14095" max="14095" width="10.28515625" style="1" customWidth="1"/>
    <col min="14096"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6.140625" style="1" customWidth="1"/>
    <col min="14345" max="14350" width="12.28515625" style="1" customWidth="1"/>
    <col min="14351" max="14351" width="10.28515625" style="1" customWidth="1"/>
    <col min="14352"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6.140625" style="1" customWidth="1"/>
    <col min="14601" max="14606" width="12.28515625" style="1" customWidth="1"/>
    <col min="14607" max="14607" width="10.28515625" style="1" customWidth="1"/>
    <col min="14608"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6.140625" style="1" customWidth="1"/>
    <col min="14857" max="14862" width="12.28515625" style="1" customWidth="1"/>
    <col min="14863" max="14863" width="10.28515625" style="1" customWidth="1"/>
    <col min="14864"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6.140625" style="1" customWidth="1"/>
    <col min="15113" max="15118" width="12.28515625" style="1" customWidth="1"/>
    <col min="15119" max="15119" width="10.28515625" style="1" customWidth="1"/>
    <col min="15120"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6.140625" style="1" customWidth="1"/>
    <col min="15369" max="15374" width="12.28515625" style="1" customWidth="1"/>
    <col min="15375" max="15375" width="10.28515625" style="1" customWidth="1"/>
    <col min="15376"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6.140625" style="1" customWidth="1"/>
    <col min="15625" max="15630" width="12.28515625" style="1" customWidth="1"/>
    <col min="15631" max="15631" width="10.28515625" style="1" customWidth="1"/>
    <col min="15632"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6.140625" style="1" customWidth="1"/>
    <col min="15881" max="15886" width="12.28515625" style="1" customWidth="1"/>
    <col min="15887" max="15887" width="10.28515625" style="1" customWidth="1"/>
    <col min="15888"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6.140625" style="1" customWidth="1"/>
    <col min="16137" max="16142" width="12.28515625" style="1" customWidth="1"/>
    <col min="16143" max="16143" width="10.28515625" style="1" customWidth="1"/>
    <col min="16144" max="16384" width="11.42578125" style="1"/>
  </cols>
  <sheetData>
    <row r="1" spans="1:17" ht="14.25" customHeight="1" x14ac:dyDescent="0.25">
      <c r="A1" s="29"/>
      <c r="B1" s="30"/>
      <c r="C1" s="166"/>
      <c r="D1" s="4" t="str">
        <f>'[1]Redes 1'!B1</f>
        <v>REGISTRO DE INFORME MENSUAL</v>
      </c>
      <c r="E1" s="5"/>
      <c r="F1" s="5"/>
      <c r="G1" s="5"/>
      <c r="H1" s="5"/>
      <c r="I1" s="5"/>
      <c r="J1" s="5"/>
      <c r="K1" s="5"/>
      <c r="L1" s="6"/>
      <c r="M1" s="167" t="s">
        <v>0</v>
      </c>
      <c r="N1" s="168"/>
    </row>
    <row r="2" spans="1:17" ht="18" customHeight="1" x14ac:dyDescent="0.25">
      <c r="A2" s="169"/>
      <c r="B2" s="170"/>
      <c r="C2" s="171"/>
      <c r="D2" s="11"/>
      <c r="E2" s="12"/>
      <c r="F2" s="12"/>
      <c r="G2" s="12"/>
      <c r="H2" s="12"/>
      <c r="I2" s="12"/>
      <c r="J2" s="12"/>
      <c r="K2" s="12"/>
      <c r="L2" s="13"/>
      <c r="M2" s="172"/>
      <c r="N2" s="173"/>
    </row>
    <row r="3" spans="1:17" ht="18" customHeight="1" thickBot="1" x14ac:dyDescent="0.3">
      <c r="A3" s="169"/>
      <c r="B3" s="170"/>
      <c r="C3" s="171"/>
      <c r="D3" s="17"/>
      <c r="E3" s="18"/>
      <c r="F3" s="18"/>
      <c r="G3" s="18"/>
      <c r="H3" s="18"/>
      <c r="I3" s="18"/>
      <c r="J3" s="18"/>
      <c r="K3" s="18"/>
      <c r="L3" s="19"/>
      <c r="M3" s="174"/>
      <c r="N3" s="175"/>
    </row>
    <row r="4" spans="1:17" ht="18" customHeight="1" thickBot="1" x14ac:dyDescent="0.3">
      <c r="A4" s="176"/>
      <c r="B4" s="177"/>
      <c r="C4" s="178"/>
      <c r="D4" s="24" t="str">
        <f>'[1]Redes 1'!B3</f>
        <v>RG-GOM-CC-05-N851-10</v>
      </c>
      <c r="E4" s="25"/>
      <c r="F4" s="25"/>
      <c r="G4" s="25"/>
      <c r="H4" s="25"/>
      <c r="I4" s="25"/>
      <c r="J4" s="25"/>
      <c r="K4" s="25"/>
      <c r="L4" s="25"/>
      <c r="M4" s="179" t="s">
        <v>96</v>
      </c>
      <c r="N4" s="180"/>
    </row>
    <row r="5" spans="1:17" ht="8.25" customHeight="1" thickBot="1" x14ac:dyDescent="0.3">
      <c r="A5" s="181"/>
      <c r="B5" s="181"/>
      <c r="C5" s="181"/>
      <c r="D5" s="182"/>
      <c r="E5" s="182"/>
      <c r="F5" s="182"/>
      <c r="G5" s="182"/>
      <c r="H5" s="182"/>
      <c r="I5" s="182"/>
      <c r="J5" s="182"/>
      <c r="K5" s="182"/>
      <c r="L5" s="90"/>
      <c r="M5" s="90"/>
      <c r="N5" s="90"/>
    </row>
    <row r="6" spans="1:17" ht="15.75" customHeight="1" x14ac:dyDescent="0.25">
      <c r="A6" s="183" t="str">
        <f>'REDES URBANAS 4'!A7:K7</f>
        <v>LABORATORIO DE CONTROL DE CALIDAD</v>
      </c>
      <c r="B6" s="184"/>
      <c r="C6" s="184"/>
      <c r="D6" s="184"/>
      <c r="E6" s="184"/>
      <c r="F6" s="184"/>
      <c r="G6" s="184"/>
      <c r="H6" s="184"/>
      <c r="I6" s="184"/>
      <c r="J6" s="184"/>
      <c r="K6" s="184"/>
      <c r="L6" s="184"/>
      <c r="M6" s="184"/>
      <c r="N6" s="185"/>
    </row>
    <row r="7" spans="1:17" s="52" customFormat="1" ht="14.25" customHeight="1" x14ac:dyDescent="0.25">
      <c r="A7" s="186" t="str">
        <f>'REDES URBANAS 4'!A8:K8</f>
        <v>ANALISIS:  FÍSICO - QUÍMICO Y MICROBIOLÓGICO</v>
      </c>
      <c r="B7" s="187"/>
      <c r="C7" s="187"/>
      <c r="D7" s="187"/>
      <c r="E7" s="187"/>
      <c r="F7" s="187"/>
      <c r="G7" s="187"/>
      <c r="H7" s="187"/>
      <c r="I7" s="187"/>
      <c r="J7" s="187"/>
      <c r="K7" s="187"/>
      <c r="L7" s="187"/>
      <c r="M7" s="187"/>
      <c r="N7" s="188"/>
    </row>
    <row r="8" spans="1:17" s="52" customFormat="1" ht="14.25" customHeight="1" thickBot="1" x14ac:dyDescent="0.3">
      <c r="A8" s="189"/>
      <c r="B8" s="190"/>
      <c r="C8" s="190"/>
      <c r="D8" s="191" t="s">
        <v>4</v>
      </c>
      <c r="E8" s="191"/>
      <c r="F8" s="191"/>
      <c r="G8" s="191"/>
      <c r="H8" s="190" t="str">
        <f>'[1]POBLACION S'!E1</f>
        <v>MARZO DE 2023</v>
      </c>
      <c r="I8" s="190"/>
      <c r="J8" s="190"/>
      <c r="K8" s="190"/>
      <c r="L8" s="190"/>
      <c r="M8" s="190"/>
      <c r="N8" s="192"/>
    </row>
    <row r="9" spans="1:17" s="52" customFormat="1" ht="13.5" customHeight="1" thickBot="1" x14ac:dyDescent="0.3">
      <c r="A9" s="42" t="s">
        <v>5</v>
      </c>
      <c r="B9" s="43"/>
      <c r="C9" s="43"/>
      <c r="D9" s="43"/>
      <c r="E9" s="43"/>
      <c r="F9" s="43"/>
      <c r="G9" s="193"/>
      <c r="H9" s="194"/>
      <c r="I9" s="193"/>
      <c r="J9" s="43"/>
      <c r="K9" s="43"/>
      <c r="L9" s="43"/>
      <c r="M9" s="43"/>
      <c r="N9" s="44"/>
    </row>
    <row r="10" spans="1:17" s="200" customFormat="1" ht="43.5" customHeight="1" x14ac:dyDescent="0.2">
      <c r="A10" s="195" t="s">
        <v>7</v>
      </c>
      <c r="B10" s="196"/>
      <c r="C10" s="196"/>
      <c r="D10" s="197" t="s">
        <v>8</v>
      </c>
      <c r="E10" s="197"/>
      <c r="F10" s="197"/>
      <c r="G10" s="198"/>
      <c r="H10" s="195" t="s">
        <v>97</v>
      </c>
      <c r="I10" s="196"/>
      <c r="J10" s="196"/>
      <c r="K10" s="199"/>
      <c r="L10" s="197" t="s">
        <v>98</v>
      </c>
      <c r="M10" s="197"/>
      <c r="N10" s="198"/>
    </row>
    <row r="11" spans="1:17" s="52" customFormat="1" ht="24" customHeight="1" x14ac:dyDescent="0.25">
      <c r="A11" s="201" t="s">
        <v>11</v>
      </c>
      <c r="B11" s="202"/>
      <c r="C11" s="203"/>
      <c r="D11" s="47" t="s">
        <v>12</v>
      </c>
      <c r="E11" s="47"/>
      <c r="F11" s="47"/>
      <c r="G11" s="50"/>
      <c r="H11" s="204" t="s">
        <v>99</v>
      </c>
      <c r="I11" s="205"/>
      <c r="J11" s="205"/>
      <c r="K11" s="206"/>
      <c r="L11" s="207" t="s">
        <v>100</v>
      </c>
      <c r="M11" s="207"/>
      <c r="N11" s="208"/>
    </row>
    <row r="12" spans="1:17" s="52" customFormat="1" ht="22.5" customHeight="1" x14ac:dyDescent="0.25">
      <c r="A12" s="204" t="s">
        <v>14</v>
      </c>
      <c r="B12" s="205"/>
      <c r="C12" s="205"/>
      <c r="D12" s="47" t="s">
        <v>15</v>
      </c>
      <c r="E12" s="47"/>
      <c r="F12" s="47"/>
      <c r="G12" s="50"/>
      <c r="H12" s="204" t="s">
        <v>101</v>
      </c>
      <c r="I12" s="205"/>
      <c r="J12" s="205"/>
      <c r="K12" s="206"/>
      <c r="L12" s="209">
        <v>45016</v>
      </c>
      <c r="M12" s="209"/>
      <c r="N12" s="210"/>
    </row>
    <row r="13" spans="1:17" s="52" customFormat="1" ht="18" customHeight="1" x14ac:dyDescent="0.25">
      <c r="A13" s="204" t="s">
        <v>102</v>
      </c>
      <c r="B13" s="205"/>
      <c r="C13" s="205"/>
      <c r="D13" s="47" t="s">
        <v>103</v>
      </c>
      <c r="E13" s="47"/>
      <c r="F13" s="47"/>
      <c r="G13" s="50"/>
      <c r="H13" s="204" t="s">
        <v>20</v>
      </c>
      <c r="I13" s="205"/>
      <c r="J13" s="205"/>
      <c r="K13" s="206"/>
      <c r="L13" s="47"/>
      <c r="M13" s="47"/>
      <c r="N13" s="50"/>
    </row>
    <row r="14" spans="1:17" s="52" customFormat="1" ht="14.25" customHeight="1" x14ac:dyDescent="0.25">
      <c r="A14" s="204" t="s">
        <v>104</v>
      </c>
      <c r="B14" s="205"/>
      <c r="C14" s="205"/>
      <c r="D14" s="47" t="s">
        <v>105</v>
      </c>
      <c r="E14" s="47"/>
      <c r="F14" s="47"/>
      <c r="G14" s="50"/>
      <c r="H14" s="211"/>
      <c r="I14" s="212"/>
      <c r="J14" s="213" t="s">
        <v>23</v>
      </c>
      <c r="K14" s="213"/>
      <c r="L14" s="47" t="s">
        <v>106</v>
      </c>
      <c r="M14" s="47"/>
      <c r="N14" s="50"/>
    </row>
    <row r="15" spans="1:17" s="52" customFormat="1" ht="27.75" customHeight="1" x14ac:dyDescent="0.25">
      <c r="A15" s="204" t="s">
        <v>24</v>
      </c>
      <c r="B15" s="205"/>
      <c r="C15" s="205"/>
      <c r="D15" s="207" t="s">
        <v>100</v>
      </c>
      <c r="E15" s="214"/>
      <c r="F15" s="214"/>
      <c r="G15" s="215"/>
      <c r="H15" s="211"/>
      <c r="I15" s="212"/>
      <c r="J15" s="216" t="s">
        <v>25</v>
      </c>
      <c r="K15" s="216"/>
      <c r="L15" s="217" t="s">
        <v>107</v>
      </c>
      <c r="M15" s="217"/>
      <c r="N15" s="218"/>
    </row>
    <row r="16" spans="1:17" s="52" customFormat="1" ht="18" customHeight="1" thickBot="1" x14ac:dyDescent="0.35">
      <c r="A16" s="219" t="s">
        <v>26</v>
      </c>
      <c r="B16" s="220"/>
      <c r="C16" s="220"/>
      <c r="D16" s="68" t="s">
        <v>27</v>
      </c>
      <c r="E16" s="68"/>
      <c r="F16" s="68"/>
      <c r="G16" s="221"/>
      <c r="H16" s="222"/>
      <c r="I16" s="223"/>
      <c r="J16" s="224"/>
      <c r="K16" s="224"/>
      <c r="L16" s="224"/>
      <c r="M16" s="224"/>
      <c r="N16" s="225"/>
      <c r="Q16" s="226"/>
    </row>
    <row r="17" spans="1:20" s="52" customFormat="1" ht="18" customHeight="1" thickBot="1" x14ac:dyDescent="0.3">
      <c r="A17" s="227" t="s">
        <v>28</v>
      </c>
      <c r="B17" s="228" t="s">
        <v>29</v>
      </c>
      <c r="C17" s="227" t="s">
        <v>30</v>
      </c>
      <c r="D17" s="229" t="s">
        <v>31</v>
      </c>
      <c r="E17" s="230" t="s">
        <v>108</v>
      </c>
      <c r="F17" s="231"/>
      <c r="G17" s="231"/>
      <c r="H17" s="231"/>
      <c r="I17" s="231"/>
      <c r="J17" s="231"/>
      <c r="K17" s="231"/>
      <c r="L17" s="231"/>
      <c r="M17" s="231"/>
      <c r="N17" s="232"/>
      <c r="Q17" s="226"/>
    </row>
    <row r="18" spans="1:20" s="52" customFormat="1" ht="18" customHeight="1" thickBot="1" x14ac:dyDescent="0.3">
      <c r="A18" s="233"/>
      <c r="B18" s="234"/>
      <c r="C18" s="233"/>
      <c r="D18" s="235"/>
      <c r="E18" s="236" t="s">
        <v>109</v>
      </c>
      <c r="F18" s="237"/>
      <c r="G18" s="237"/>
      <c r="H18" s="237"/>
      <c r="I18" s="237"/>
      <c r="J18" s="237"/>
      <c r="K18" s="238" t="s">
        <v>110</v>
      </c>
      <c r="L18" s="239"/>
      <c r="M18" s="240"/>
      <c r="N18" s="241"/>
      <c r="Q18" s="226"/>
    </row>
    <row r="19" spans="1:20" s="75" customFormat="1" ht="39.75" customHeight="1" thickBot="1" x14ac:dyDescent="0.3">
      <c r="A19" s="233"/>
      <c r="B19" s="234"/>
      <c r="C19" s="233"/>
      <c r="D19" s="242"/>
      <c r="E19" s="243" t="s">
        <v>111</v>
      </c>
      <c r="F19" s="243" t="s">
        <v>112</v>
      </c>
      <c r="G19" s="243" t="s">
        <v>113</v>
      </c>
      <c r="H19" s="243" t="s">
        <v>114</v>
      </c>
      <c r="I19" s="243" t="s">
        <v>115</v>
      </c>
      <c r="J19" s="243" t="s">
        <v>116</v>
      </c>
      <c r="K19" s="244" t="s">
        <v>117</v>
      </c>
      <c r="L19" s="244" t="s">
        <v>118</v>
      </c>
      <c r="M19" s="245" t="s">
        <v>119</v>
      </c>
      <c r="N19" s="246"/>
      <c r="O19" s="247"/>
      <c r="P19" s="247"/>
      <c r="Q19" s="248"/>
      <c r="R19" s="248"/>
      <c r="S19" s="247"/>
      <c r="T19" s="247"/>
    </row>
    <row r="20" spans="1:20" s="75" customFormat="1" ht="20.25" customHeight="1" x14ac:dyDescent="0.25">
      <c r="A20" s="233"/>
      <c r="B20" s="234"/>
      <c r="C20" s="233"/>
      <c r="D20" s="242"/>
      <c r="E20" s="249" t="s">
        <v>120</v>
      </c>
      <c r="F20" s="250" t="s">
        <v>121</v>
      </c>
      <c r="G20" s="249" t="s">
        <v>122</v>
      </c>
      <c r="H20" s="249" t="s">
        <v>123</v>
      </c>
      <c r="I20" s="249" t="s">
        <v>124</v>
      </c>
      <c r="J20" s="249" t="s">
        <v>125</v>
      </c>
      <c r="K20" s="249" t="s">
        <v>126</v>
      </c>
      <c r="L20" s="250" t="s">
        <v>127</v>
      </c>
      <c r="M20" s="249" t="s">
        <v>128</v>
      </c>
      <c r="N20" s="249" t="s">
        <v>129</v>
      </c>
      <c r="O20" s="226"/>
      <c r="P20" s="251"/>
      <c r="Q20" s="226"/>
      <c r="R20" s="226"/>
      <c r="S20" s="226"/>
      <c r="T20" s="226"/>
    </row>
    <row r="21" spans="1:20" s="75" customFormat="1" ht="20.25" customHeight="1" thickBot="1" x14ac:dyDescent="0.3">
      <c r="A21" s="233"/>
      <c r="B21" s="234"/>
      <c r="C21" s="233"/>
      <c r="D21" s="242"/>
      <c r="E21" s="252">
        <v>23030246</v>
      </c>
      <c r="F21" s="252">
        <v>23030245</v>
      </c>
      <c r="G21" s="252">
        <v>23030249</v>
      </c>
      <c r="H21" s="252">
        <v>23030248</v>
      </c>
      <c r="I21" s="252">
        <v>23030251</v>
      </c>
      <c r="J21" s="252">
        <v>23030250</v>
      </c>
      <c r="K21" s="253">
        <v>23030228</v>
      </c>
      <c r="L21" s="254">
        <v>23030227</v>
      </c>
      <c r="M21" s="255">
        <v>23030229</v>
      </c>
      <c r="N21" s="255">
        <v>23030230</v>
      </c>
      <c r="O21" s="256"/>
      <c r="P21" s="256"/>
      <c r="Q21" s="256"/>
      <c r="R21" s="256"/>
      <c r="S21" s="256"/>
      <c r="T21" s="256"/>
    </row>
    <row r="22" spans="1:20" s="75" customFormat="1" ht="21.95" customHeight="1" x14ac:dyDescent="0.25">
      <c r="A22" s="257" t="s">
        <v>43</v>
      </c>
      <c r="B22" s="258" t="str">
        <f>IFERROR(VLOOKUP(A22,[1]Hoja1!$C$5:$F$41,2,FALSE)," ")</f>
        <v>mg/L</v>
      </c>
      <c r="C22" s="259" t="str">
        <f>IFERROR(VLOOKUP(A22,[1]Hoja1!$C$5:$F$41,3,FALSE)," ")</f>
        <v>HACH 8012</v>
      </c>
      <c r="D22" s="260" t="str">
        <f>IFERROR(VLOOKUP(A22,[1]Hoja1!$C$5:$F$41,4,FALSE)," ")</f>
        <v>-</v>
      </c>
      <c r="E22" s="261" t="s">
        <v>130</v>
      </c>
      <c r="F22" s="262" t="s">
        <v>44</v>
      </c>
      <c r="G22" s="262" t="s">
        <v>44</v>
      </c>
      <c r="H22" s="262" t="s">
        <v>131</v>
      </c>
      <c r="I22" s="262" t="s">
        <v>44</v>
      </c>
      <c r="J22" s="263" t="s">
        <v>44</v>
      </c>
      <c r="K22" s="261" t="s">
        <v>44</v>
      </c>
      <c r="L22" s="262" t="s">
        <v>44</v>
      </c>
      <c r="M22" s="264" t="s">
        <v>44</v>
      </c>
      <c r="N22" s="265" t="s">
        <v>44</v>
      </c>
      <c r="P22" s="266"/>
    </row>
    <row r="23" spans="1:20" s="75" customFormat="1" ht="21.95" customHeight="1" x14ac:dyDescent="0.25">
      <c r="A23" s="267" t="s">
        <v>46</v>
      </c>
      <c r="B23" s="268" t="str">
        <f>IFERROR(VLOOKUP(A23,[1]Hoja1!$C$5:$F$41,2,FALSE)," ")</f>
        <v>µg/L</v>
      </c>
      <c r="C23" s="269" t="str">
        <f>IFERROR(VLOOKUP(A23,[1]Hoja1!$C$5:$F$41,3,FALSE)," ")</f>
        <v>Standard Methods-3114C</v>
      </c>
      <c r="D23" s="270">
        <f>IFERROR(VLOOKUP(A23,[1]Hoja1!$C$5:$F$41,4,FALSE)," ")</f>
        <v>10</v>
      </c>
      <c r="E23" s="271" t="s">
        <v>44</v>
      </c>
      <c r="F23" s="116" t="s">
        <v>44</v>
      </c>
      <c r="G23" s="116">
        <v>8.1240000000000006</v>
      </c>
      <c r="H23" s="116" t="s">
        <v>44</v>
      </c>
      <c r="I23" s="116">
        <v>7.4989999999999997</v>
      </c>
      <c r="J23" s="272" t="s">
        <v>44</v>
      </c>
      <c r="K23" s="115">
        <v>5.7460000000000004</v>
      </c>
      <c r="L23" s="116" t="s">
        <v>44</v>
      </c>
      <c r="M23" s="116" t="s">
        <v>44</v>
      </c>
      <c r="N23" s="117" t="s">
        <v>44</v>
      </c>
      <c r="P23" s="266"/>
    </row>
    <row r="24" spans="1:20" s="75" customFormat="1" ht="21.95" customHeight="1" x14ac:dyDescent="0.25">
      <c r="A24" s="267" t="s">
        <v>47</v>
      </c>
      <c r="B24" s="268" t="str">
        <f>IFERROR(VLOOKUP(A24,[1]Hoja1!$C$5:$F$41,2,FALSE)," ")</f>
        <v>mg/L</v>
      </c>
      <c r="C24" s="269" t="str">
        <f>IFERROR(VLOOKUP(A24,[1]Hoja1!$C$5:$F$41,3,FALSE)," ")</f>
        <v>HACH-8506</v>
      </c>
      <c r="D24" s="270" t="str">
        <f>IFERROR(VLOOKUP(A24,[1]Hoja1!$C$5:$F$41,4,FALSE)," ")</f>
        <v>2,0</v>
      </c>
      <c r="E24" s="273" t="s">
        <v>48</v>
      </c>
      <c r="F24" s="120" t="s">
        <v>48</v>
      </c>
      <c r="G24" s="120" t="s">
        <v>48</v>
      </c>
      <c r="H24" s="120" t="s">
        <v>48</v>
      </c>
      <c r="I24" s="120" t="s">
        <v>48</v>
      </c>
      <c r="J24" s="274" t="s">
        <v>48</v>
      </c>
      <c r="K24" s="273" t="s">
        <v>48</v>
      </c>
      <c r="L24" s="120" t="s">
        <v>48</v>
      </c>
      <c r="M24" s="120" t="s">
        <v>48</v>
      </c>
      <c r="N24" s="121" t="s">
        <v>48</v>
      </c>
      <c r="P24" s="266"/>
    </row>
    <row r="25" spans="1:20" s="75" customFormat="1" ht="21.95" customHeight="1" x14ac:dyDescent="0.25">
      <c r="A25" s="267" t="s">
        <v>49</v>
      </c>
      <c r="B25" s="268" t="str">
        <f>IFERROR(VLOOKUP(A25,[1]Hoja1!$C$5:$F$41,2,FALSE)," ")</f>
        <v>mg/L</v>
      </c>
      <c r="C25" s="269" t="str">
        <f>IFERROR(VLOOKUP(A25,[1]Hoja1!$C$5:$F$41,3,FALSE)," ")</f>
        <v>HACH-8021</v>
      </c>
      <c r="D25" s="270" t="str">
        <f>IFERROR(VLOOKUP(A25,[1]Hoja1!$C$5:$F$41,4,FALSE)," ")</f>
        <v>0,3 a 1,5</v>
      </c>
      <c r="E25" s="119" t="s">
        <v>132</v>
      </c>
      <c r="F25" s="275" t="s">
        <v>133</v>
      </c>
      <c r="G25" s="276" t="s">
        <v>134</v>
      </c>
      <c r="H25" s="124">
        <v>0.87</v>
      </c>
      <c r="I25" s="276" t="s">
        <v>135</v>
      </c>
      <c r="J25" s="277" t="s">
        <v>136</v>
      </c>
      <c r="K25" s="278" t="s">
        <v>137</v>
      </c>
      <c r="L25" s="275" t="s">
        <v>138</v>
      </c>
      <c r="M25" s="275" t="s">
        <v>139</v>
      </c>
      <c r="N25" s="279" t="s">
        <v>140</v>
      </c>
      <c r="P25" s="266"/>
    </row>
    <row r="26" spans="1:20" ht="21.95" customHeight="1" x14ac:dyDescent="0.25">
      <c r="A26" s="267" t="s">
        <v>50</v>
      </c>
      <c r="B26" s="268" t="str">
        <f>IFERROR(VLOOKUP(A26,[1]Hoja1!$C$5:$F$41,2,FALSE)," ")</f>
        <v>ufc/100mL</v>
      </c>
      <c r="C26" s="269" t="str">
        <f>IFERROR(VLOOKUP(A26,[1]Hoja1!$C$5:$F$41,3,FALSE)," ")</f>
        <v>Standard Methods-9222-D</v>
      </c>
      <c r="D26" s="270" t="str">
        <f>IFERROR(VLOOKUP(A26,[1]Hoja1!$C$5:$F$41,4,FALSE)," ")</f>
        <v>Ausencia</v>
      </c>
      <c r="E26" s="278" t="s">
        <v>51</v>
      </c>
      <c r="F26" s="275" t="s">
        <v>51</v>
      </c>
      <c r="G26" s="275" t="s">
        <v>51</v>
      </c>
      <c r="H26" s="275" t="s">
        <v>51</v>
      </c>
      <c r="I26" s="275" t="s">
        <v>51</v>
      </c>
      <c r="J26" s="280" t="s">
        <v>51</v>
      </c>
      <c r="K26" s="278" t="s">
        <v>51</v>
      </c>
      <c r="L26" s="275" t="s">
        <v>51</v>
      </c>
      <c r="M26" s="275" t="s">
        <v>51</v>
      </c>
      <c r="N26" s="279" t="s">
        <v>51</v>
      </c>
    </row>
    <row r="27" spans="1:20" ht="21.95" customHeight="1" x14ac:dyDescent="0.25">
      <c r="A27" s="267" t="s">
        <v>52</v>
      </c>
      <c r="B27" s="268" t="str">
        <f>IFERROR(VLOOKUP(A27,[1]Hoja1!$C$5:$F$41,2,FALSE)," ")</f>
        <v>U Pt-Co</v>
      </c>
      <c r="C27" s="269" t="str">
        <f>IFERROR(VLOOKUP(A27,[1]Hoja1!$C$5:$F$41,3,FALSE)," ")</f>
        <v>HACH 8025</v>
      </c>
      <c r="D27" s="270" t="str">
        <f>IFERROR(VLOOKUP(A27,[1]Hoja1!$C$5:$F$41,4,FALSE)," ")</f>
        <v>15</v>
      </c>
      <c r="E27" s="128">
        <v>10</v>
      </c>
      <c r="F27" s="129" t="s">
        <v>53</v>
      </c>
      <c r="G27" s="129">
        <v>5</v>
      </c>
      <c r="H27" s="129">
        <v>7</v>
      </c>
      <c r="I27" s="129" t="s">
        <v>53</v>
      </c>
      <c r="J27" s="281" t="s">
        <v>53</v>
      </c>
      <c r="K27" s="128" t="s">
        <v>53</v>
      </c>
      <c r="L27" s="129" t="s">
        <v>53</v>
      </c>
      <c r="M27" s="129" t="s">
        <v>53</v>
      </c>
      <c r="N27" s="130" t="s">
        <v>53</v>
      </c>
    </row>
    <row r="28" spans="1:20" ht="21.95" customHeight="1" x14ac:dyDescent="0.25">
      <c r="A28" s="267" t="s">
        <v>54</v>
      </c>
      <c r="B28" s="268" t="str">
        <f>IFERROR(VLOOKUP(A28,[1]Hoja1!$C$5:$F$41,2,FALSE)," ")</f>
        <v>mg/L</v>
      </c>
      <c r="C28" s="269" t="str">
        <f>IFERROR(VLOOKUP(A28,[1]Hoja1!$C$5:$F$41,3,FALSE)," ")</f>
        <v>HACH-8029</v>
      </c>
      <c r="D28" s="270" t="str">
        <f>IFERROR(VLOOKUP(A28,[1]Hoja1!$C$5:$F$41,4,FALSE)," ")</f>
        <v>1,5</v>
      </c>
      <c r="E28" s="123" t="s">
        <v>141</v>
      </c>
      <c r="F28" s="124" t="s">
        <v>142</v>
      </c>
      <c r="G28" s="124">
        <v>0.6</v>
      </c>
      <c r="H28" s="124" t="s">
        <v>143</v>
      </c>
      <c r="I28" s="124">
        <v>0.57999999999999996</v>
      </c>
      <c r="J28" s="282">
        <v>0.6</v>
      </c>
      <c r="K28" s="123">
        <v>0.62</v>
      </c>
      <c r="L28" s="124">
        <v>0.74</v>
      </c>
      <c r="M28" s="124" t="s">
        <v>144</v>
      </c>
      <c r="N28" s="125" t="s">
        <v>56</v>
      </c>
    </row>
    <row r="29" spans="1:20" ht="21.95" customHeight="1" x14ac:dyDescent="0.25">
      <c r="A29" s="267" t="s">
        <v>59</v>
      </c>
      <c r="B29" s="268" t="str">
        <f>IFERROR(VLOOKUP(A29,[1]Hoja1!$C$5:$F$41,2,FALSE)," ")</f>
        <v>mg/L</v>
      </c>
      <c r="C29" s="269" t="str">
        <f>IFERROR(VLOOKUP(A29,[1]Hoja1!$C$5:$F$41,3,FALSE)," ")</f>
        <v>Standard Methods-3111 B</v>
      </c>
      <c r="D29" s="270" t="str">
        <f>IFERROR(VLOOKUP(A29,[1]Hoja1!$C$5:$F$41,4,FALSE)," ")</f>
        <v>0,05</v>
      </c>
      <c r="E29" s="128" t="s">
        <v>60</v>
      </c>
      <c r="F29" s="129" t="s">
        <v>60</v>
      </c>
      <c r="G29" s="129" t="s">
        <v>60</v>
      </c>
      <c r="H29" s="129" t="s">
        <v>60</v>
      </c>
      <c r="I29" s="129" t="s">
        <v>60</v>
      </c>
      <c r="J29" s="283" t="s">
        <v>60</v>
      </c>
      <c r="K29" s="284" t="s">
        <v>60</v>
      </c>
      <c r="L29" s="285" t="s">
        <v>60</v>
      </c>
      <c r="M29" s="285" t="s">
        <v>60</v>
      </c>
      <c r="N29" s="132" t="s">
        <v>60</v>
      </c>
    </row>
    <row r="30" spans="1:20" ht="21.95" customHeight="1" x14ac:dyDescent="0.25">
      <c r="A30" s="267" t="s">
        <v>61</v>
      </c>
      <c r="B30" s="268" t="str">
        <f>IFERROR(VLOOKUP(A30,[1]Hoja1!$C$5:$F$41,2,FALSE)," ")</f>
        <v>mg/L</v>
      </c>
      <c r="C30" s="269" t="str">
        <f>IFERROR(VLOOKUP(A30,[1]Hoja1!$C$5:$F$41,3,FALSE)," ")</f>
        <v>HACH-10172</v>
      </c>
      <c r="D30" s="270" t="str">
        <f>IFERROR(VLOOKUP(A30,[1]Hoja1!$C$5:$F$41,4,FALSE)," ")</f>
        <v>3,0</v>
      </c>
      <c r="E30" s="128" t="s">
        <v>62</v>
      </c>
      <c r="F30" s="129" t="s">
        <v>62</v>
      </c>
      <c r="G30" s="129" t="s">
        <v>62</v>
      </c>
      <c r="H30" s="129" t="s">
        <v>62</v>
      </c>
      <c r="I30" s="129" t="s">
        <v>62</v>
      </c>
      <c r="J30" s="283" t="s">
        <v>62</v>
      </c>
      <c r="K30" s="284" t="s">
        <v>62</v>
      </c>
      <c r="L30" s="285" t="s">
        <v>62</v>
      </c>
      <c r="M30" s="285" t="s">
        <v>62</v>
      </c>
      <c r="N30" s="132" t="s">
        <v>62</v>
      </c>
    </row>
    <row r="31" spans="1:20" ht="21.95" customHeight="1" x14ac:dyDescent="0.25">
      <c r="A31" s="267" t="s">
        <v>63</v>
      </c>
      <c r="B31" s="268" t="str">
        <f>IFERROR(VLOOKUP(A31,[1]Hoja1!$C$5:$F$41,2,FALSE)," ")</f>
        <v>U pH</v>
      </c>
      <c r="C31" s="269" t="str">
        <f>IFERROR(VLOOKUP(A31,[1]Hoja1!$C$5:$F$41,3,FALSE)," ")</f>
        <v>Standard Methods-4500H+B</v>
      </c>
      <c r="D31" s="270" t="str">
        <f>IFERROR(VLOOKUP(A31,[1]Hoja1!$C$5:$F$41,4,FALSE)," ")</f>
        <v>6,5 a 8,0</v>
      </c>
      <c r="E31" s="123">
        <v>6.94</v>
      </c>
      <c r="F31" s="124">
        <v>6.88</v>
      </c>
      <c r="G31" s="124">
        <v>7.14</v>
      </c>
      <c r="H31" s="124">
        <v>7</v>
      </c>
      <c r="I31" s="124">
        <v>7.44</v>
      </c>
      <c r="J31" s="282">
        <v>7.31</v>
      </c>
      <c r="K31" s="123">
        <v>7.89</v>
      </c>
      <c r="L31" s="124">
        <v>7.89</v>
      </c>
      <c r="M31" s="124">
        <v>8.0299999999999994</v>
      </c>
      <c r="N31" s="125">
        <v>8.09</v>
      </c>
    </row>
    <row r="32" spans="1:20" ht="21.95" customHeight="1" x14ac:dyDescent="0.25">
      <c r="A32" s="267" t="s">
        <v>64</v>
      </c>
      <c r="B32" s="268" t="str">
        <f>IFERROR(VLOOKUP(A32,[1]Hoja1!$C$5:$F$41,2,FALSE)," ")</f>
        <v>µg/L</v>
      </c>
      <c r="C32" s="269" t="str">
        <f>IFERROR(VLOOKUP(A32,[1]Hoja1!$C$5:$F$41,3,FALSE)," ")</f>
        <v>Standard Methods-3114C</v>
      </c>
      <c r="D32" s="270" t="str">
        <f>IFERROR(VLOOKUP(A32,[1]Hoja1!$C$5:$F$41,4,FALSE)," ")</f>
        <v>40</v>
      </c>
      <c r="E32" s="123" t="s">
        <v>65</v>
      </c>
      <c r="F32" s="124" t="s">
        <v>65</v>
      </c>
      <c r="G32" s="124" t="s">
        <v>65</v>
      </c>
      <c r="H32" s="124" t="s">
        <v>65</v>
      </c>
      <c r="I32" s="124" t="s">
        <v>65</v>
      </c>
      <c r="J32" s="282" t="s">
        <v>65</v>
      </c>
      <c r="K32" s="123" t="s">
        <v>65</v>
      </c>
      <c r="L32" s="124" t="s">
        <v>65</v>
      </c>
      <c r="M32" s="124" t="s">
        <v>65</v>
      </c>
      <c r="N32" s="125" t="s">
        <v>65</v>
      </c>
    </row>
    <row r="33" spans="1:14" ht="21.95" customHeight="1" x14ac:dyDescent="0.25">
      <c r="A33" s="267" t="s">
        <v>66</v>
      </c>
      <c r="B33" s="268" t="str">
        <f>IFERROR(VLOOKUP(A33,[1]Hoja1!$C$5:$F$41,2,FALSE)," ")</f>
        <v>NTU</v>
      </c>
      <c r="C33" s="269" t="str">
        <f>IFERROR(VLOOKUP(A33,[1]Hoja1!$C$5:$F$41,3,FALSE)," ")</f>
        <v>Standard Methods-2130-B</v>
      </c>
      <c r="D33" s="270" t="str">
        <f>IFERROR(VLOOKUP(A33,[1]Hoja1!$C$5:$F$41,4,FALSE)," ")</f>
        <v>5</v>
      </c>
      <c r="E33" s="286" t="s">
        <v>145</v>
      </c>
      <c r="F33" s="287" t="s">
        <v>146</v>
      </c>
      <c r="G33" s="287" t="s">
        <v>145</v>
      </c>
      <c r="H33" s="288">
        <v>0.9</v>
      </c>
      <c r="I33" s="287" t="s">
        <v>147</v>
      </c>
      <c r="J33" s="289">
        <v>1.01</v>
      </c>
      <c r="K33" s="286" t="s">
        <v>148</v>
      </c>
      <c r="L33" s="287" t="s">
        <v>149</v>
      </c>
      <c r="M33" s="287" t="s">
        <v>150</v>
      </c>
      <c r="N33" s="290">
        <v>0.38</v>
      </c>
    </row>
    <row r="34" spans="1:14" ht="21.95" customHeight="1" x14ac:dyDescent="0.25">
      <c r="A34" s="267" t="s">
        <v>67</v>
      </c>
      <c r="B34" s="268" t="str">
        <f>IFERROR(VLOOKUP(A34,[1]Hoja1!$C$5:$F$41,2,FALSE)," ")</f>
        <v>-</v>
      </c>
      <c r="C34" s="269" t="str">
        <f>IFERROR(VLOOKUP(A34,[1]Hoja1!$C$5:$F$41,3,FALSE)," ")</f>
        <v>Standard Methods2150-B</v>
      </c>
      <c r="D34" s="270" t="str">
        <f>IFERROR(VLOOKUP(A34,[1]Hoja1!$C$5:$F$41,4,FALSE)," ")</f>
        <v>ACEPTABLE</v>
      </c>
      <c r="E34" s="286" t="s">
        <v>68</v>
      </c>
      <c r="F34" s="291" t="s">
        <v>68</v>
      </c>
      <c r="G34" s="291" t="s">
        <v>68</v>
      </c>
      <c r="H34" s="291" t="s">
        <v>68</v>
      </c>
      <c r="I34" s="291" t="s">
        <v>68</v>
      </c>
      <c r="J34" s="292" t="s">
        <v>68</v>
      </c>
      <c r="K34" s="293" t="s">
        <v>68</v>
      </c>
      <c r="L34" s="291" t="s">
        <v>68</v>
      </c>
      <c r="M34" s="291" t="s">
        <v>68</v>
      </c>
      <c r="N34" s="294" t="s">
        <v>68</v>
      </c>
    </row>
    <row r="35" spans="1:14" ht="21.95" customHeight="1" thickBot="1" x14ac:dyDescent="0.3">
      <c r="A35" s="295" t="s">
        <v>69</v>
      </c>
      <c r="B35" s="296" t="str">
        <f>IFERROR(VLOOKUP(A35,[1]Hoja1!$C$5:$F$41,2,FALSE)," ")</f>
        <v>-</v>
      </c>
      <c r="C35" s="297" t="str">
        <f>IFERROR(VLOOKUP(A35,[1]Hoja1!$C$5:$F$41,3,FALSE)," ")</f>
        <v>Standard Methods2160-B</v>
      </c>
      <c r="D35" s="298" t="str">
        <f>IFERROR(VLOOKUP(A35,[1]Hoja1!$C$5:$F$41,4,FALSE)," ")</f>
        <v>ACEPTABLE</v>
      </c>
      <c r="E35" s="299" t="s">
        <v>68</v>
      </c>
      <c r="F35" s="300" t="s">
        <v>68</v>
      </c>
      <c r="G35" s="300" t="s">
        <v>68</v>
      </c>
      <c r="H35" s="300" t="s">
        <v>68</v>
      </c>
      <c r="I35" s="300" t="s">
        <v>68</v>
      </c>
      <c r="J35" s="301" t="s">
        <v>68</v>
      </c>
      <c r="K35" s="299" t="s">
        <v>68</v>
      </c>
      <c r="L35" s="300" t="s">
        <v>68</v>
      </c>
      <c r="M35" s="300" t="s">
        <v>68</v>
      </c>
      <c r="N35" s="302" t="s">
        <v>68</v>
      </c>
    </row>
    <row r="36" spans="1:14" ht="32.25" customHeight="1" x14ac:dyDescent="0.25">
      <c r="A36" s="49" t="s">
        <v>70</v>
      </c>
      <c r="B36" s="303"/>
      <c r="C36" s="303"/>
      <c r="D36" s="303"/>
      <c r="E36" s="303"/>
      <c r="F36" s="303"/>
      <c r="G36" s="303"/>
      <c r="H36" s="303"/>
      <c r="I36" s="303"/>
      <c r="J36" s="303"/>
    </row>
    <row r="73" spans="1:3" ht="14.25" thickBot="1" x14ac:dyDescent="0.3"/>
    <row r="74" spans="1:3" x14ac:dyDescent="0.25">
      <c r="A74" s="150" t="s">
        <v>151</v>
      </c>
      <c r="C74" s="156" t="s">
        <v>43</v>
      </c>
    </row>
    <row r="75" spans="1:3" x14ac:dyDescent="0.25">
      <c r="A75" s="304" t="s">
        <v>152</v>
      </c>
      <c r="C75" s="157" t="s">
        <v>43</v>
      </c>
    </row>
    <row r="76" spans="1:3" x14ac:dyDescent="0.25">
      <c r="A76" s="304" t="s">
        <v>126</v>
      </c>
      <c r="C76" s="158" t="s">
        <v>78</v>
      </c>
    </row>
    <row r="77" spans="1:3" ht="14.25" thickBot="1" x14ac:dyDescent="0.3">
      <c r="A77" s="305" t="s">
        <v>153</v>
      </c>
      <c r="C77" s="159" t="s">
        <v>78</v>
      </c>
    </row>
    <row r="78" spans="1:3" x14ac:dyDescent="0.25">
      <c r="A78" s="306" t="s">
        <v>154</v>
      </c>
      <c r="C78" s="160" t="s">
        <v>46</v>
      </c>
    </row>
    <row r="79" spans="1:3" x14ac:dyDescent="0.25">
      <c r="A79" s="307" t="s">
        <v>155</v>
      </c>
      <c r="C79" s="159" t="s">
        <v>46</v>
      </c>
    </row>
    <row r="80" spans="1:3" x14ac:dyDescent="0.25">
      <c r="A80" s="308" t="s">
        <v>156</v>
      </c>
      <c r="C80" s="160" t="s">
        <v>46</v>
      </c>
    </row>
    <row r="81" spans="1:3" x14ac:dyDescent="0.25">
      <c r="A81" s="307" t="s">
        <v>157</v>
      </c>
      <c r="C81" s="161" t="s">
        <v>79</v>
      </c>
    </row>
    <row r="82" spans="1:3" x14ac:dyDescent="0.25">
      <c r="A82" s="151" t="s">
        <v>158</v>
      </c>
      <c r="C82" s="160" t="s">
        <v>80</v>
      </c>
    </row>
    <row r="83" spans="1:3" x14ac:dyDescent="0.25">
      <c r="A83" s="309" t="s">
        <v>159</v>
      </c>
      <c r="C83" s="160" t="s">
        <v>81</v>
      </c>
    </row>
    <row r="84" spans="1:3" x14ac:dyDescent="0.25">
      <c r="A84" s="309" t="s">
        <v>160</v>
      </c>
      <c r="C84" s="162" t="s">
        <v>49</v>
      </c>
    </row>
    <row r="85" spans="1:3" x14ac:dyDescent="0.25">
      <c r="A85" s="151" t="s">
        <v>161</v>
      </c>
      <c r="C85" s="162" t="s">
        <v>82</v>
      </c>
    </row>
    <row r="86" spans="1:3" x14ac:dyDescent="0.25">
      <c r="A86" s="308" t="s">
        <v>128</v>
      </c>
      <c r="C86" s="160" t="s">
        <v>47</v>
      </c>
    </row>
    <row r="87" spans="1:3" x14ac:dyDescent="0.25">
      <c r="A87" s="310" t="s">
        <v>129</v>
      </c>
      <c r="C87" s="160" t="s">
        <v>83</v>
      </c>
    </row>
    <row r="88" spans="1:3" x14ac:dyDescent="0.25">
      <c r="A88" s="309" t="s">
        <v>162</v>
      </c>
      <c r="C88" s="162" t="s">
        <v>50</v>
      </c>
    </row>
    <row r="89" spans="1:3" ht="27" x14ac:dyDescent="0.25">
      <c r="A89" s="309" t="s">
        <v>163</v>
      </c>
      <c r="C89" s="162" t="s">
        <v>84</v>
      </c>
    </row>
    <row r="90" spans="1:3" x14ac:dyDescent="0.25">
      <c r="A90" s="151" t="s">
        <v>164</v>
      </c>
      <c r="C90" s="162" t="s">
        <v>52</v>
      </c>
    </row>
    <row r="91" spans="1:3" x14ac:dyDescent="0.25">
      <c r="A91" s="307" t="s">
        <v>165</v>
      </c>
      <c r="C91" s="160" t="s">
        <v>59</v>
      </c>
    </row>
    <row r="92" spans="1:3" x14ac:dyDescent="0.25">
      <c r="A92" s="309" t="s">
        <v>166</v>
      </c>
      <c r="C92" s="162" t="s">
        <v>85</v>
      </c>
    </row>
    <row r="93" spans="1:3" x14ac:dyDescent="0.25">
      <c r="A93" s="151" t="s">
        <v>167</v>
      </c>
      <c r="C93" s="162" t="s">
        <v>54</v>
      </c>
    </row>
    <row r="94" spans="1:3" ht="14.25" thickBot="1" x14ac:dyDescent="0.3">
      <c r="A94" s="311" t="s">
        <v>168</v>
      </c>
      <c r="C94" s="159" t="s">
        <v>86</v>
      </c>
    </row>
    <row r="95" spans="1:3" ht="14.25" thickBot="1" x14ac:dyDescent="0.3">
      <c r="C95" s="162" t="s">
        <v>61</v>
      </c>
    </row>
    <row r="96" spans="1:3" x14ac:dyDescent="0.25">
      <c r="A96" s="312" t="s">
        <v>169</v>
      </c>
      <c r="C96" s="163" t="s">
        <v>87</v>
      </c>
    </row>
    <row r="97" spans="1:3" x14ac:dyDescent="0.25">
      <c r="A97" s="309" t="s">
        <v>121</v>
      </c>
      <c r="C97" s="160" t="s">
        <v>88</v>
      </c>
    </row>
    <row r="98" spans="1:3" ht="14.25" thickBot="1" x14ac:dyDescent="0.3">
      <c r="A98" s="313" t="s">
        <v>170</v>
      </c>
      <c r="C98" s="162" t="s">
        <v>89</v>
      </c>
    </row>
    <row r="99" spans="1:3" x14ac:dyDescent="0.25">
      <c r="A99" s="312" t="s">
        <v>171</v>
      </c>
      <c r="C99" s="162" t="s">
        <v>90</v>
      </c>
    </row>
    <row r="100" spans="1:3" x14ac:dyDescent="0.25">
      <c r="A100" s="309" t="s">
        <v>172</v>
      </c>
      <c r="C100" s="162" t="s">
        <v>91</v>
      </c>
    </row>
    <row r="101" spans="1:3" x14ac:dyDescent="0.25">
      <c r="A101" s="309" t="s">
        <v>173</v>
      </c>
      <c r="C101" s="160" t="s">
        <v>63</v>
      </c>
    </row>
    <row r="102" spans="1:3" x14ac:dyDescent="0.25">
      <c r="A102" s="309" t="s">
        <v>174</v>
      </c>
      <c r="C102" s="160" t="s">
        <v>92</v>
      </c>
    </row>
    <row r="103" spans="1:3" x14ac:dyDescent="0.25">
      <c r="A103" s="309" t="s">
        <v>120</v>
      </c>
      <c r="C103" s="160" t="s">
        <v>67</v>
      </c>
    </row>
    <row r="104" spans="1:3" x14ac:dyDescent="0.25">
      <c r="A104" s="309" t="s">
        <v>175</v>
      </c>
      <c r="C104" s="160" t="s">
        <v>93</v>
      </c>
    </row>
    <row r="105" spans="1:3" x14ac:dyDescent="0.25">
      <c r="A105" s="309" t="s">
        <v>176</v>
      </c>
      <c r="C105" s="159" t="s">
        <v>94</v>
      </c>
    </row>
    <row r="106" spans="1:3" ht="14.25" thickBot="1" x14ac:dyDescent="0.3">
      <c r="A106" s="314" t="s">
        <v>177</v>
      </c>
      <c r="C106" s="159" t="s">
        <v>69</v>
      </c>
    </row>
    <row r="107" spans="1:3" x14ac:dyDescent="0.25">
      <c r="A107" s="150" t="s">
        <v>178</v>
      </c>
      <c r="C107" s="159" t="s">
        <v>64</v>
      </c>
    </row>
    <row r="108" spans="1:3" x14ac:dyDescent="0.25">
      <c r="A108" s="151" t="s">
        <v>179</v>
      </c>
      <c r="C108" s="160" t="s">
        <v>64</v>
      </c>
    </row>
    <row r="109" spans="1:3" ht="14.25" thickBot="1" x14ac:dyDescent="0.3">
      <c r="A109" s="311" t="s">
        <v>123</v>
      </c>
      <c r="C109" s="162" t="s">
        <v>95</v>
      </c>
    </row>
    <row r="110" spans="1:3" ht="14.25" thickBot="1" x14ac:dyDescent="0.3">
      <c r="A110" s="315" t="s">
        <v>180</v>
      </c>
      <c r="C110" s="164" t="s">
        <v>66</v>
      </c>
    </row>
    <row r="111" spans="1:3" x14ac:dyDescent="0.25">
      <c r="A111" s="316" t="s">
        <v>181</v>
      </c>
    </row>
    <row r="112" spans="1:3" ht="14.25" thickBot="1" x14ac:dyDescent="0.3">
      <c r="A112" s="317" t="s">
        <v>122</v>
      </c>
    </row>
    <row r="113" spans="1:1" x14ac:dyDescent="0.25">
      <c r="A113" s="150" t="s">
        <v>182</v>
      </c>
    </row>
    <row r="114" spans="1:1" x14ac:dyDescent="0.25">
      <c r="A114" s="153" t="s">
        <v>183</v>
      </c>
    </row>
    <row r="115" spans="1:1" ht="14.25" thickBot="1" x14ac:dyDescent="0.3">
      <c r="A115" s="153" t="s">
        <v>124</v>
      </c>
    </row>
    <row r="116" spans="1:1" x14ac:dyDescent="0.25">
      <c r="A116" s="312" t="s">
        <v>184</v>
      </c>
    </row>
    <row r="117" spans="1:1" x14ac:dyDescent="0.25">
      <c r="A117" s="309" t="s">
        <v>185</v>
      </c>
    </row>
    <row r="118" spans="1:1" ht="14.25" thickBot="1" x14ac:dyDescent="0.3">
      <c r="A118" s="314" t="s">
        <v>125</v>
      </c>
    </row>
  </sheetData>
  <sheetProtection insertRows="0" deleteRows="0"/>
  <dataConsolidate/>
  <mergeCells count="45">
    <mergeCell ref="Q19:R19"/>
    <mergeCell ref="A36:J36"/>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34:A35 IW34:IW35 SS34:SS35 ACO34:ACO35 AMK34:AMK35 AWG34:AWG35 BGC34:BGC35 BPY34:BPY35 BZU34:BZU35 CJQ34:CJQ35 CTM34:CTM35 DDI34:DDI35 DNE34:DNE35 DXA34:DXA35 EGW34:EGW35 EQS34:EQS35 FAO34:FAO35 FKK34:FKK35 FUG34:FUG35 GEC34:GEC35 GNY34:GNY35 GXU34:GXU35 HHQ34:HHQ35 HRM34:HRM35 IBI34:IBI35 ILE34:ILE35 IVA34:IVA35 JEW34:JEW35 JOS34:JOS35 JYO34:JYO35 KIK34:KIK35 KSG34:KSG35 LCC34:LCC35 LLY34:LLY35 LVU34:LVU35 MFQ34:MFQ35 MPM34:MPM35 MZI34:MZI35 NJE34:NJE35 NTA34:NTA35 OCW34:OCW35 OMS34:OMS35 OWO34:OWO35 PGK34:PGK35 PQG34:PQG35 QAC34:QAC35 QJY34:QJY35 QTU34:QTU35 RDQ34:RDQ35 RNM34:RNM35 RXI34:RXI35 SHE34:SHE35 SRA34:SRA35 TAW34:TAW35 TKS34:TKS35 TUO34:TUO35 UEK34:UEK35 UOG34:UOG35 UYC34:UYC35 VHY34:VHY35 VRU34:VRU35 WBQ34:WBQ35 WLM34:WLM35 WVI34:WVI35 A65570:A65571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06:A131107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42:A196643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78:A262179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14:A327715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50:A393251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86:A458787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22:A524323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58:A589859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394:A655395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30:A720931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66:A786467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02:A852003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38:A917539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74:A983075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A23:A30 IW23:IW30 SS23:SS30 ACO23:ACO30 AMK23:AMK30 AWG23:AWG30 BGC23:BGC30 BPY23:BPY30 BZU23:BZU30 CJQ23:CJQ30 CTM23:CTM30 DDI23:DDI30 DNE23:DNE30 DXA23:DXA30 EGW23:EGW30 EQS23:EQS30 FAO23:FAO30 FKK23:FKK30 FUG23:FUG30 GEC23:GEC30 GNY23:GNY30 GXU23:GXU30 HHQ23:HHQ30 HRM23:HRM30 IBI23:IBI30 ILE23:ILE30 IVA23:IVA30 JEW23:JEW30 JOS23:JOS30 JYO23:JYO30 KIK23:KIK30 KSG23:KSG30 LCC23:LCC30 LLY23:LLY30 LVU23:LVU30 MFQ23:MFQ30 MPM23:MPM30 MZI23:MZI30 NJE23:NJE30 NTA23:NTA30 OCW23:OCW30 OMS23:OMS30 OWO23:OWO30 PGK23:PGK30 PQG23:PQG30 QAC23:QAC30 QJY23:QJY30 QTU23:QTU30 RDQ23:RDQ30 RNM23:RNM30 RXI23:RXI30 SHE23:SHE30 SRA23:SRA30 TAW23:TAW30 TKS23:TKS30 TUO23:TUO30 UEK23:UEK30 UOG23:UOG30 UYC23:UYC30 VHY23:VHY30 VRU23:VRU30 WBQ23:WBQ30 WLM23:WLM30 WVI23:WVI30 A65559:A65566 IW65559:IW65566 SS65559:SS65566 ACO65559:ACO65566 AMK65559:AMK65566 AWG65559:AWG65566 BGC65559:BGC65566 BPY65559:BPY65566 BZU65559:BZU65566 CJQ65559:CJQ65566 CTM65559:CTM65566 DDI65559:DDI65566 DNE65559:DNE65566 DXA65559:DXA65566 EGW65559:EGW65566 EQS65559:EQS65566 FAO65559:FAO65566 FKK65559:FKK65566 FUG65559:FUG65566 GEC65559:GEC65566 GNY65559:GNY65566 GXU65559:GXU65566 HHQ65559:HHQ65566 HRM65559:HRM65566 IBI65559:IBI65566 ILE65559:ILE65566 IVA65559:IVA65566 JEW65559:JEW65566 JOS65559:JOS65566 JYO65559:JYO65566 KIK65559:KIK65566 KSG65559:KSG65566 LCC65559:LCC65566 LLY65559:LLY65566 LVU65559:LVU65566 MFQ65559:MFQ65566 MPM65559:MPM65566 MZI65559:MZI65566 NJE65559:NJE65566 NTA65559:NTA65566 OCW65559:OCW65566 OMS65559:OMS65566 OWO65559:OWO65566 PGK65559:PGK65566 PQG65559:PQG65566 QAC65559:QAC65566 QJY65559:QJY65566 QTU65559:QTU65566 RDQ65559:RDQ65566 RNM65559:RNM65566 RXI65559:RXI65566 SHE65559:SHE65566 SRA65559:SRA65566 TAW65559:TAW65566 TKS65559:TKS65566 TUO65559:TUO65566 UEK65559:UEK65566 UOG65559:UOG65566 UYC65559:UYC65566 VHY65559:VHY65566 VRU65559:VRU65566 WBQ65559:WBQ65566 WLM65559:WLM65566 WVI65559:WVI65566 A131095:A131102 IW131095:IW131102 SS131095:SS131102 ACO131095:ACO131102 AMK131095:AMK131102 AWG131095:AWG131102 BGC131095:BGC131102 BPY131095:BPY131102 BZU131095:BZU131102 CJQ131095:CJQ131102 CTM131095:CTM131102 DDI131095:DDI131102 DNE131095:DNE131102 DXA131095:DXA131102 EGW131095:EGW131102 EQS131095:EQS131102 FAO131095:FAO131102 FKK131095:FKK131102 FUG131095:FUG131102 GEC131095:GEC131102 GNY131095:GNY131102 GXU131095:GXU131102 HHQ131095:HHQ131102 HRM131095:HRM131102 IBI131095:IBI131102 ILE131095:ILE131102 IVA131095:IVA131102 JEW131095:JEW131102 JOS131095:JOS131102 JYO131095:JYO131102 KIK131095:KIK131102 KSG131095:KSG131102 LCC131095:LCC131102 LLY131095:LLY131102 LVU131095:LVU131102 MFQ131095:MFQ131102 MPM131095:MPM131102 MZI131095:MZI131102 NJE131095:NJE131102 NTA131095:NTA131102 OCW131095:OCW131102 OMS131095:OMS131102 OWO131095:OWO131102 PGK131095:PGK131102 PQG131095:PQG131102 QAC131095:QAC131102 QJY131095:QJY131102 QTU131095:QTU131102 RDQ131095:RDQ131102 RNM131095:RNM131102 RXI131095:RXI131102 SHE131095:SHE131102 SRA131095:SRA131102 TAW131095:TAW131102 TKS131095:TKS131102 TUO131095:TUO131102 UEK131095:UEK131102 UOG131095:UOG131102 UYC131095:UYC131102 VHY131095:VHY131102 VRU131095:VRU131102 WBQ131095:WBQ131102 WLM131095:WLM131102 WVI131095:WVI131102 A196631:A196638 IW196631:IW196638 SS196631:SS196638 ACO196631:ACO196638 AMK196631:AMK196638 AWG196631:AWG196638 BGC196631:BGC196638 BPY196631:BPY196638 BZU196631:BZU196638 CJQ196631:CJQ196638 CTM196631:CTM196638 DDI196631:DDI196638 DNE196631:DNE196638 DXA196631:DXA196638 EGW196631:EGW196638 EQS196631:EQS196638 FAO196631:FAO196638 FKK196631:FKK196638 FUG196631:FUG196638 GEC196631:GEC196638 GNY196631:GNY196638 GXU196631:GXU196638 HHQ196631:HHQ196638 HRM196631:HRM196638 IBI196631:IBI196638 ILE196631:ILE196638 IVA196631:IVA196638 JEW196631:JEW196638 JOS196631:JOS196638 JYO196631:JYO196638 KIK196631:KIK196638 KSG196631:KSG196638 LCC196631:LCC196638 LLY196631:LLY196638 LVU196631:LVU196638 MFQ196631:MFQ196638 MPM196631:MPM196638 MZI196631:MZI196638 NJE196631:NJE196638 NTA196631:NTA196638 OCW196631:OCW196638 OMS196631:OMS196638 OWO196631:OWO196638 PGK196631:PGK196638 PQG196631:PQG196638 QAC196631:QAC196638 QJY196631:QJY196638 QTU196631:QTU196638 RDQ196631:RDQ196638 RNM196631:RNM196638 RXI196631:RXI196638 SHE196631:SHE196638 SRA196631:SRA196638 TAW196631:TAW196638 TKS196631:TKS196638 TUO196631:TUO196638 UEK196631:UEK196638 UOG196631:UOG196638 UYC196631:UYC196638 VHY196631:VHY196638 VRU196631:VRU196638 WBQ196631:WBQ196638 WLM196631:WLM196638 WVI196631:WVI196638 A262167:A262174 IW262167:IW262174 SS262167:SS262174 ACO262167:ACO262174 AMK262167:AMK262174 AWG262167:AWG262174 BGC262167:BGC262174 BPY262167:BPY262174 BZU262167:BZU262174 CJQ262167:CJQ262174 CTM262167:CTM262174 DDI262167:DDI262174 DNE262167:DNE262174 DXA262167:DXA262174 EGW262167:EGW262174 EQS262167:EQS262174 FAO262167:FAO262174 FKK262167:FKK262174 FUG262167:FUG262174 GEC262167:GEC262174 GNY262167:GNY262174 GXU262167:GXU262174 HHQ262167:HHQ262174 HRM262167:HRM262174 IBI262167:IBI262174 ILE262167:ILE262174 IVA262167:IVA262174 JEW262167:JEW262174 JOS262167:JOS262174 JYO262167:JYO262174 KIK262167:KIK262174 KSG262167:KSG262174 LCC262167:LCC262174 LLY262167:LLY262174 LVU262167:LVU262174 MFQ262167:MFQ262174 MPM262167:MPM262174 MZI262167:MZI262174 NJE262167:NJE262174 NTA262167:NTA262174 OCW262167:OCW262174 OMS262167:OMS262174 OWO262167:OWO262174 PGK262167:PGK262174 PQG262167:PQG262174 QAC262167:QAC262174 QJY262167:QJY262174 QTU262167:QTU262174 RDQ262167:RDQ262174 RNM262167:RNM262174 RXI262167:RXI262174 SHE262167:SHE262174 SRA262167:SRA262174 TAW262167:TAW262174 TKS262167:TKS262174 TUO262167:TUO262174 UEK262167:UEK262174 UOG262167:UOG262174 UYC262167:UYC262174 VHY262167:VHY262174 VRU262167:VRU262174 WBQ262167:WBQ262174 WLM262167:WLM262174 WVI262167:WVI262174 A327703:A327710 IW327703:IW327710 SS327703:SS327710 ACO327703:ACO327710 AMK327703:AMK327710 AWG327703:AWG327710 BGC327703:BGC327710 BPY327703:BPY327710 BZU327703:BZU327710 CJQ327703:CJQ327710 CTM327703:CTM327710 DDI327703:DDI327710 DNE327703:DNE327710 DXA327703:DXA327710 EGW327703:EGW327710 EQS327703:EQS327710 FAO327703:FAO327710 FKK327703:FKK327710 FUG327703:FUG327710 GEC327703:GEC327710 GNY327703:GNY327710 GXU327703:GXU327710 HHQ327703:HHQ327710 HRM327703:HRM327710 IBI327703:IBI327710 ILE327703:ILE327710 IVA327703:IVA327710 JEW327703:JEW327710 JOS327703:JOS327710 JYO327703:JYO327710 KIK327703:KIK327710 KSG327703:KSG327710 LCC327703:LCC327710 LLY327703:LLY327710 LVU327703:LVU327710 MFQ327703:MFQ327710 MPM327703:MPM327710 MZI327703:MZI327710 NJE327703:NJE327710 NTA327703:NTA327710 OCW327703:OCW327710 OMS327703:OMS327710 OWO327703:OWO327710 PGK327703:PGK327710 PQG327703:PQG327710 QAC327703:QAC327710 QJY327703:QJY327710 QTU327703:QTU327710 RDQ327703:RDQ327710 RNM327703:RNM327710 RXI327703:RXI327710 SHE327703:SHE327710 SRA327703:SRA327710 TAW327703:TAW327710 TKS327703:TKS327710 TUO327703:TUO327710 UEK327703:UEK327710 UOG327703:UOG327710 UYC327703:UYC327710 VHY327703:VHY327710 VRU327703:VRU327710 WBQ327703:WBQ327710 WLM327703:WLM327710 WVI327703:WVI327710 A393239:A393246 IW393239:IW393246 SS393239:SS393246 ACO393239:ACO393246 AMK393239:AMK393246 AWG393239:AWG393246 BGC393239:BGC393246 BPY393239:BPY393246 BZU393239:BZU393246 CJQ393239:CJQ393246 CTM393239:CTM393246 DDI393239:DDI393246 DNE393239:DNE393246 DXA393239:DXA393246 EGW393239:EGW393246 EQS393239:EQS393246 FAO393239:FAO393246 FKK393239:FKK393246 FUG393239:FUG393246 GEC393239:GEC393246 GNY393239:GNY393246 GXU393239:GXU393246 HHQ393239:HHQ393246 HRM393239:HRM393246 IBI393239:IBI393246 ILE393239:ILE393246 IVA393239:IVA393246 JEW393239:JEW393246 JOS393239:JOS393246 JYO393239:JYO393246 KIK393239:KIK393246 KSG393239:KSG393246 LCC393239:LCC393246 LLY393239:LLY393246 LVU393239:LVU393246 MFQ393239:MFQ393246 MPM393239:MPM393246 MZI393239:MZI393246 NJE393239:NJE393246 NTA393239:NTA393246 OCW393239:OCW393246 OMS393239:OMS393246 OWO393239:OWO393246 PGK393239:PGK393246 PQG393239:PQG393246 QAC393239:QAC393246 QJY393239:QJY393246 QTU393239:QTU393246 RDQ393239:RDQ393246 RNM393239:RNM393246 RXI393239:RXI393246 SHE393239:SHE393246 SRA393239:SRA393246 TAW393239:TAW393246 TKS393239:TKS393246 TUO393239:TUO393246 UEK393239:UEK393246 UOG393239:UOG393246 UYC393239:UYC393246 VHY393239:VHY393246 VRU393239:VRU393246 WBQ393239:WBQ393246 WLM393239:WLM393246 WVI393239:WVI393246 A458775:A458782 IW458775:IW458782 SS458775:SS458782 ACO458775:ACO458782 AMK458775:AMK458782 AWG458775:AWG458782 BGC458775:BGC458782 BPY458775:BPY458782 BZU458775:BZU458782 CJQ458775:CJQ458782 CTM458775:CTM458782 DDI458775:DDI458782 DNE458775:DNE458782 DXA458775:DXA458782 EGW458775:EGW458782 EQS458775:EQS458782 FAO458775:FAO458782 FKK458775:FKK458782 FUG458775:FUG458782 GEC458775:GEC458782 GNY458775:GNY458782 GXU458775:GXU458782 HHQ458775:HHQ458782 HRM458775:HRM458782 IBI458775:IBI458782 ILE458775:ILE458782 IVA458775:IVA458782 JEW458775:JEW458782 JOS458775:JOS458782 JYO458775:JYO458782 KIK458775:KIK458782 KSG458775:KSG458782 LCC458775:LCC458782 LLY458775:LLY458782 LVU458775:LVU458782 MFQ458775:MFQ458782 MPM458775:MPM458782 MZI458775:MZI458782 NJE458775:NJE458782 NTA458775:NTA458782 OCW458775:OCW458782 OMS458775:OMS458782 OWO458775:OWO458782 PGK458775:PGK458782 PQG458775:PQG458782 QAC458775:QAC458782 QJY458775:QJY458782 QTU458775:QTU458782 RDQ458775:RDQ458782 RNM458775:RNM458782 RXI458775:RXI458782 SHE458775:SHE458782 SRA458775:SRA458782 TAW458775:TAW458782 TKS458775:TKS458782 TUO458775:TUO458782 UEK458775:UEK458782 UOG458775:UOG458782 UYC458775:UYC458782 VHY458775:VHY458782 VRU458775:VRU458782 WBQ458775:WBQ458782 WLM458775:WLM458782 WVI458775:WVI458782 A524311:A524318 IW524311:IW524318 SS524311:SS524318 ACO524311:ACO524318 AMK524311:AMK524318 AWG524311:AWG524318 BGC524311:BGC524318 BPY524311:BPY524318 BZU524311:BZU524318 CJQ524311:CJQ524318 CTM524311:CTM524318 DDI524311:DDI524318 DNE524311:DNE524318 DXA524311:DXA524318 EGW524311:EGW524318 EQS524311:EQS524318 FAO524311:FAO524318 FKK524311:FKK524318 FUG524311:FUG524318 GEC524311:GEC524318 GNY524311:GNY524318 GXU524311:GXU524318 HHQ524311:HHQ524318 HRM524311:HRM524318 IBI524311:IBI524318 ILE524311:ILE524318 IVA524311:IVA524318 JEW524311:JEW524318 JOS524311:JOS524318 JYO524311:JYO524318 KIK524311:KIK524318 KSG524311:KSG524318 LCC524311:LCC524318 LLY524311:LLY524318 LVU524311:LVU524318 MFQ524311:MFQ524318 MPM524311:MPM524318 MZI524311:MZI524318 NJE524311:NJE524318 NTA524311:NTA524318 OCW524311:OCW524318 OMS524311:OMS524318 OWO524311:OWO524318 PGK524311:PGK524318 PQG524311:PQG524318 QAC524311:QAC524318 QJY524311:QJY524318 QTU524311:QTU524318 RDQ524311:RDQ524318 RNM524311:RNM524318 RXI524311:RXI524318 SHE524311:SHE524318 SRA524311:SRA524318 TAW524311:TAW524318 TKS524311:TKS524318 TUO524311:TUO524318 UEK524311:UEK524318 UOG524311:UOG524318 UYC524311:UYC524318 VHY524311:VHY524318 VRU524311:VRU524318 WBQ524311:WBQ524318 WLM524311:WLM524318 WVI524311:WVI524318 A589847:A589854 IW589847:IW589854 SS589847:SS589854 ACO589847:ACO589854 AMK589847:AMK589854 AWG589847:AWG589854 BGC589847:BGC589854 BPY589847:BPY589854 BZU589847:BZU589854 CJQ589847:CJQ589854 CTM589847:CTM589854 DDI589847:DDI589854 DNE589847:DNE589854 DXA589847:DXA589854 EGW589847:EGW589854 EQS589847:EQS589854 FAO589847:FAO589854 FKK589847:FKK589854 FUG589847:FUG589854 GEC589847:GEC589854 GNY589847:GNY589854 GXU589847:GXU589854 HHQ589847:HHQ589854 HRM589847:HRM589854 IBI589847:IBI589854 ILE589847:ILE589854 IVA589847:IVA589854 JEW589847:JEW589854 JOS589847:JOS589854 JYO589847:JYO589854 KIK589847:KIK589854 KSG589847:KSG589854 LCC589847:LCC589854 LLY589847:LLY589854 LVU589847:LVU589854 MFQ589847:MFQ589854 MPM589847:MPM589854 MZI589847:MZI589854 NJE589847:NJE589854 NTA589847:NTA589854 OCW589847:OCW589854 OMS589847:OMS589854 OWO589847:OWO589854 PGK589847:PGK589854 PQG589847:PQG589854 QAC589847:QAC589854 QJY589847:QJY589854 QTU589847:QTU589854 RDQ589847:RDQ589854 RNM589847:RNM589854 RXI589847:RXI589854 SHE589847:SHE589854 SRA589847:SRA589854 TAW589847:TAW589854 TKS589847:TKS589854 TUO589847:TUO589854 UEK589847:UEK589854 UOG589847:UOG589854 UYC589847:UYC589854 VHY589847:VHY589854 VRU589847:VRU589854 WBQ589847:WBQ589854 WLM589847:WLM589854 WVI589847:WVI589854 A655383:A655390 IW655383:IW655390 SS655383:SS655390 ACO655383:ACO655390 AMK655383:AMK655390 AWG655383:AWG655390 BGC655383:BGC655390 BPY655383:BPY655390 BZU655383:BZU655390 CJQ655383:CJQ655390 CTM655383:CTM655390 DDI655383:DDI655390 DNE655383:DNE655390 DXA655383:DXA655390 EGW655383:EGW655390 EQS655383:EQS655390 FAO655383:FAO655390 FKK655383:FKK655390 FUG655383:FUG655390 GEC655383:GEC655390 GNY655383:GNY655390 GXU655383:GXU655390 HHQ655383:HHQ655390 HRM655383:HRM655390 IBI655383:IBI655390 ILE655383:ILE655390 IVA655383:IVA655390 JEW655383:JEW655390 JOS655383:JOS655390 JYO655383:JYO655390 KIK655383:KIK655390 KSG655383:KSG655390 LCC655383:LCC655390 LLY655383:LLY655390 LVU655383:LVU655390 MFQ655383:MFQ655390 MPM655383:MPM655390 MZI655383:MZI655390 NJE655383:NJE655390 NTA655383:NTA655390 OCW655383:OCW655390 OMS655383:OMS655390 OWO655383:OWO655390 PGK655383:PGK655390 PQG655383:PQG655390 QAC655383:QAC655390 QJY655383:QJY655390 QTU655383:QTU655390 RDQ655383:RDQ655390 RNM655383:RNM655390 RXI655383:RXI655390 SHE655383:SHE655390 SRA655383:SRA655390 TAW655383:TAW655390 TKS655383:TKS655390 TUO655383:TUO655390 UEK655383:UEK655390 UOG655383:UOG655390 UYC655383:UYC655390 VHY655383:VHY655390 VRU655383:VRU655390 WBQ655383:WBQ655390 WLM655383:WLM655390 WVI655383:WVI655390 A720919:A720926 IW720919:IW720926 SS720919:SS720926 ACO720919:ACO720926 AMK720919:AMK720926 AWG720919:AWG720926 BGC720919:BGC720926 BPY720919:BPY720926 BZU720919:BZU720926 CJQ720919:CJQ720926 CTM720919:CTM720926 DDI720919:DDI720926 DNE720919:DNE720926 DXA720919:DXA720926 EGW720919:EGW720926 EQS720919:EQS720926 FAO720919:FAO720926 FKK720919:FKK720926 FUG720919:FUG720926 GEC720919:GEC720926 GNY720919:GNY720926 GXU720919:GXU720926 HHQ720919:HHQ720926 HRM720919:HRM720926 IBI720919:IBI720926 ILE720919:ILE720926 IVA720919:IVA720926 JEW720919:JEW720926 JOS720919:JOS720926 JYO720919:JYO720926 KIK720919:KIK720926 KSG720919:KSG720926 LCC720919:LCC720926 LLY720919:LLY720926 LVU720919:LVU720926 MFQ720919:MFQ720926 MPM720919:MPM720926 MZI720919:MZI720926 NJE720919:NJE720926 NTA720919:NTA720926 OCW720919:OCW720926 OMS720919:OMS720926 OWO720919:OWO720926 PGK720919:PGK720926 PQG720919:PQG720926 QAC720919:QAC720926 QJY720919:QJY720926 QTU720919:QTU720926 RDQ720919:RDQ720926 RNM720919:RNM720926 RXI720919:RXI720926 SHE720919:SHE720926 SRA720919:SRA720926 TAW720919:TAW720926 TKS720919:TKS720926 TUO720919:TUO720926 UEK720919:UEK720926 UOG720919:UOG720926 UYC720919:UYC720926 VHY720919:VHY720926 VRU720919:VRU720926 WBQ720919:WBQ720926 WLM720919:WLM720926 WVI720919:WVI720926 A786455:A786462 IW786455:IW786462 SS786455:SS786462 ACO786455:ACO786462 AMK786455:AMK786462 AWG786455:AWG786462 BGC786455:BGC786462 BPY786455:BPY786462 BZU786455:BZU786462 CJQ786455:CJQ786462 CTM786455:CTM786462 DDI786455:DDI786462 DNE786455:DNE786462 DXA786455:DXA786462 EGW786455:EGW786462 EQS786455:EQS786462 FAO786455:FAO786462 FKK786455:FKK786462 FUG786455:FUG786462 GEC786455:GEC786462 GNY786455:GNY786462 GXU786455:GXU786462 HHQ786455:HHQ786462 HRM786455:HRM786462 IBI786455:IBI786462 ILE786455:ILE786462 IVA786455:IVA786462 JEW786455:JEW786462 JOS786455:JOS786462 JYO786455:JYO786462 KIK786455:KIK786462 KSG786455:KSG786462 LCC786455:LCC786462 LLY786455:LLY786462 LVU786455:LVU786462 MFQ786455:MFQ786462 MPM786455:MPM786462 MZI786455:MZI786462 NJE786455:NJE786462 NTA786455:NTA786462 OCW786455:OCW786462 OMS786455:OMS786462 OWO786455:OWO786462 PGK786455:PGK786462 PQG786455:PQG786462 QAC786455:QAC786462 QJY786455:QJY786462 QTU786455:QTU786462 RDQ786455:RDQ786462 RNM786455:RNM786462 RXI786455:RXI786462 SHE786455:SHE786462 SRA786455:SRA786462 TAW786455:TAW786462 TKS786455:TKS786462 TUO786455:TUO786462 UEK786455:UEK786462 UOG786455:UOG786462 UYC786455:UYC786462 VHY786455:VHY786462 VRU786455:VRU786462 WBQ786455:WBQ786462 WLM786455:WLM786462 WVI786455:WVI786462 A851991:A851998 IW851991:IW851998 SS851991:SS851998 ACO851991:ACO851998 AMK851991:AMK851998 AWG851991:AWG851998 BGC851991:BGC851998 BPY851991:BPY851998 BZU851991:BZU851998 CJQ851991:CJQ851998 CTM851991:CTM851998 DDI851991:DDI851998 DNE851991:DNE851998 DXA851991:DXA851998 EGW851991:EGW851998 EQS851991:EQS851998 FAO851991:FAO851998 FKK851991:FKK851998 FUG851991:FUG851998 GEC851991:GEC851998 GNY851991:GNY851998 GXU851991:GXU851998 HHQ851991:HHQ851998 HRM851991:HRM851998 IBI851991:IBI851998 ILE851991:ILE851998 IVA851991:IVA851998 JEW851991:JEW851998 JOS851991:JOS851998 JYO851991:JYO851998 KIK851991:KIK851998 KSG851991:KSG851998 LCC851991:LCC851998 LLY851991:LLY851998 LVU851991:LVU851998 MFQ851991:MFQ851998 MPM851991:MPM851998 MZI851991:MZI851998 NJE851991:NJE851998 NTA851991:NTA851998 OCW851991:OCW851998 OMS851991:OMS851998 OWO851991:OWO851998 PGK851991:PGK851998 PQG851991:PQG851998 QAC851991:QAC851998 QJY851991:QJY851998 QTU851991:QTU851998 RDQ851991:RDQ851998 RNM851991:RNM851998 RXI851991:RXI851998 SHE851991:SHE851998 SRA851991:SRA851998 TAW851991:TAW851998 TKS851991:TKS851998 TUO851991:TUO851998 UEK851991:UEK851998 UOG851991:UOG851998 UYC851991:UYC851998 VHY851991:VHY851998 VRU851991:VRU851998 WBQ851991:WBQ851998 WLM851991:WLM851998 WVI851991:WVI851998 A917527:A917534 IW917527:IW917534 SS917527:SS917534 ACO917527:ACO917534 AMK917527:AMK917534 AWG917527:AWG917534 BGC917527:BGC917534 BPY917527:BPY917534 BZU917527:BZU917534 CJQ917527:CJQ917534 CTM917527:CTM917534 DDI917527:DDI917534 DNE917527:DNE917534 DXA917527:DXA917534 EGW917527:EGW917534 EQS917527:EQS917534 FAO917527:FAO917534 FKK917527:FKK917534 FUG917527:FUG917534 GEC917527:GEC917534 GNY917527:GNY917534 GXU917527:GXU917534 HHQ917527:HHQ917534 HRM917527:HRM917534 IBI917527:IBI917534 ILE917527:ILE917534 IVA917527:IVA917534 JEW917527:JEW917534 JOS917527:JOS917534 JYO917527:JYO917534 KIK917527:KIK917534 KSG917527:KSG917534 LCC917527:LCC917534 LLY917527:LLY917534 LVU917527:LVU917534 MFQ917527:MFQ917534 MPM917527:MPM917534 MZI917527:MZI917534 NJE917527:NJE917534 NTA917527:NTA917534 OCW917527:OCW917534 OMS917527:OMS917534 OWO917527:OWO917534 PGK917527:PGK917534 PQG917527:PQG917534 QAC917527:QAC917534 QJY917527:QJY917534 QTU917527:QTU917534 RDQ917527:RDQ917534 RNM917527:RNM917534 RXI917527:RXI917534 SHE917527:SHE917534 SRA917527:SRA917534 TAW917527:TAW917534 TKS917527:TKS917534 TUO917527:TUO917534 UEK917527:UEK917534 UOG917527:UOG917534 UYC917527:UYC917534 VHY917527:VHY917534 VRU917527:VRU917534 WBQ917527:WBQ917534 WLM917527:WLM917534 WVI917527:WVI917534 A983063:A983070 IW983063:IW983070 SS983063:SS983070 ACO983063:ACO983070 AMK983063:AMK983070 AWG983063:AWG983070 BGC983063:BGC983070 BPY983063:BPY983070 BZU983063:BZU983070 CJQ983063:CJQ983070 CTM983063:CTM983070 DDI983063:DDI983070 DNE983063:DNE983070 DXA983063:DXA983070 EGW983063:EGW983070 EQS983063:EQS983070 FAO983063:FAO983070 FKK983063:FKK983070 FUG983063:FUG983070 GEC983063:GEC983070 GNY983063:GNY983070 GXU983063:GXU983070 HHQ983063:HHQ983070 HRM983063:HRM983070 IBI983063:IBI983070 ILE983063:ILE983070 IVA983063:IVA983070 JEW983063:JEW983070 JOS983063:JOS983070 JYO983063:JYO983070 KIK983063:KIK983070 KSG983063:KSG983070 LCC983063:LCC983070 LLY983063:LLY983070 LVU983063:LVU983070 MFQ983063:MFQ983070 MPM983063:MPM983070 MZI983063:MZI983070 NJE983063:NJE983070 NTA983063:NTA983070 OCW983063:OCW983070 OMS983063:OMS983070 OWO983063:OWO983070 PGK983063:PGK983070 PQG983063:PQG983070 QAC983063:QAC983070 QJY983063:QJY983070 QTU983063:QTU983070 RDQ983063:RDQ983070 RNM983063:RNM983070 RXI983063:RXI983070 SHE983063:SHE983070 SRA983063:SRA983070 TAW983063:TAW983070 TKS983063:TKS983070 TUO983063:TUO983070 UEK983063:UEK983070 UOG983063:UOG983070 UYC983063:UYC983070 VHY983063:VHY983070 VRU983063:VRU983070 WBQ983063:WBQ983070 WLM983063:WLM983070 WVI983063:WVI983070" xr:uid="{1176FDA6-1257-409B-A9AF-5CD8023035B6}">
      <formula1>$C$74:$C$106</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1:A33 IW31:IW33 SS31:SS33 ACO31:ACO33 AMK31:AMK33 AWG31:AWG33 BGC31:BGC33 BPY31:BPY33 BZU31:BZU33 CJQ31:CJQ33 CTM31:CTM33 DDI31:DDI33 DNE31:DNE33 DXA31:DXA33 EGW31:EGW33 EQS31:EQS33 FAO31:FAO33 FKK31:FKK33 FUG31:FUG33 GEC31:GEC33 GNY31:GNY33 GXU31:GXU33 HHQ31:HHQ33 HRM31:HRM33 IBI31:IBI33 ILE31:ILE33 IVA31:IVA33 JEW31:JEW33 JOS31:JOS33 JYO31:JYO33 KIK31:KIK33 KSG31:KSG33 LCC31:LCC33 LLY31:LLY33 LVU31:LVU33 MFQ31:MFQ33 MPM31:MPM33 MZI31:MZI33 NJE31:NJE33 NTA31:NTA33 OCW31:OCW33 OMS31:OMS33 OWO31:OWO33 PGK31:PGK33 PQG31:PQG33 QAC31:QAC33 QJY31:QJY33 QTU31:QTU33 RDQ31:RDQ33 RNM31:RNM33 RXI31:RXI33 SHE31:SHE33 SRA31:SRA33 TAW31:TAW33 TKS31:TKS33 TUO31:TUO33 UEK31:UEK33 UOG31:UOG33 UYC31:UYC33 VHY31:VHY33 VRU31:VRU33 WBQ31:WBQ33 WLM31:WLM33 WVI31:WVI33 A65567:A65569 IW65567:IW65569 SS65567:SS65569 ACO65567:ACO65569 AMK65567:AMK65569 AWG65567:AWG65569 BGC65567:BGC65569 BPY65567:BPY65569 BZU65567:BZU65569 CJQ65567:CJQ65569 CTM65567:CTM65569 DDI65567:DDI65569 DNE65567:DNE65569 DXA65567:DXA65569 EGW65567:EGW65569 EQS65567:EQS65569 FAO65567:FAO65569 FKK65567:FKK65569 FUG65567:FUG65569 GEC65567:GEC65569 GNY65567:GNY65569 GXU65567:GXU65569 HHQ65567:HHQ65569 HRM65567:HRM65569 IBI65567:IBI65569 ILE65567:ILE65569 IVA65567:IVA65569 JEW65567:JEW65569 JOS65567:JOS65569 JYO65567:JYO65569 KIK65567:KIK65569 KSG65567:KSG65569 LCC65567:LCC65569 LLY65567:LLY65569 LVU65567:LVU65569 MFQ65567:MFQ65569 MPM65567:MPM65569 MZI65567:MZI65569 NJE65567:NJE65569 NTA65567:NTA65569 OCW65567:OCW65569 OMS65567:OMS65569 OWO65567:OWO65569 PGK65567:PGK65569 PQG65567:PQG65569 QAC65567:QAC65569 QJY65567:QJY65569 QTU65567:QTU65569 RDQ65567:RDQ65569 RNM65567:RNM65569 RXI65567:RXI65569 SHE65567:SHE65569 SRA65567:SRA65569 TAW65567:TAW65569 TKS65567:TKS65569 TUO65567:TUO65569 UEK65567:UEK65569 UOG65567:UOG65569 UYC65567:UYC65569 VHY65567:VHY65569 VRU65567:VRU65569 WBQ65567:WBQ65569 WLM65567:WLM65569 WVI65567:WVI65569 A131103:A131105 IW131103:IW131105 SS131103:SS131105 ACO131103:ACO131105 AMK131103:AMK131105 AWG131103:AWG131105 BGC131103:BGC131105 BPY131103:BPY131105 BZU131103:BZU131105 CJQ131103:CJQ131105 CTM131103:CTM131105 DDI131103:DDI131105 DNE131103:DNE131105 DXA131103:DXA131105 EGW131103:EGW131105 EQS131103:EQS131105 FAO131103:FAO131105 FKK131103:FKK131105 FUG131103:FUG131105 GEC131103:GEC131105 GNY131103:GNY131105 GXU131103:GXU131105 HHQ131103:HHQ131105 HRM131103:HRM131105 IBI131103:IBI131105 ILE131103:ILE131105 IVA131103:IVA131105 JEW131103:JEW131105 JOS131103:JOS131105 JYO131103:JYO131105 KIK131103:KIK131105 KSG131103:KSG131105 LCC131103:LCC131105 LLY131103:LLY131105 LVU131103:LVU131105 MFQ131103:MFQ131105 MPM131103:MPM131105 MZI131103:MZI131105 NJE131103:NJE131105 NTA131103:NTA131105 OCW131103:OCW131105 OMS131103:OMS131105 OWO131103:OWO131105 PGK131103:PGK131105 PQG131103:PQG131105 QAC131103:QAC131105 QJY131103:QJY131105 QTU131103:QTU131105 RDQ131103:RDQ131105 RNM131103:RNM131105 RXI131103:RXI131105 SHE131103:SHE131105 SRA131103:SRA131105 TAW131103:TAW131105 TKS131103:TKS131105 TUO131103:TUO131105 UEK131103:UEK131105 UOG131103:UOG131105 UYC131103:UYC131105 VHY131103:VHY131105 VRU131103:VRU131105 WBQ131103:WBQ131105 WLM131103:WLM131105 WVI131103:WVI131105 A196639:A196641 IW196639:IW196641 SS196639:SS196641 ACO196639:ACO196641 AMK196639:AMK196641 AWG196639:AWG196641 BGC196639:BGC196641 BPY196639:BPY196641 BZU196639:BZU196641 CJQ196639:CJQ196641 CTM196639:CTM196641 DDI196639:DDI196641 DNE196639:DNE196641 DXA196639:DXA196641 EGW196639:EGW196641 EQS196639:EQS196641 FAO196639:FAO196641 FKK196639:FKK196641 FUG196639:FUG196641 GEC196639:GEC196641 GNY196639:GNY196641 GXU196639:GXU196641 HHQ196639:HHQ196641 HRM196639:HRM196641 IBI196639:IBI196641 ILE196639:ILE196641 IVA196639:IVA196641 JEW196639:JEW196641 JOS196639:JOS196641 JYO196639:JYO196641 KIK196639:KIK196641 KSG196639:KSG196641 LCC196639:LCC196641 LLY196639:LLY196641 LVU196639:LVU196641 MFQ196639:MFQ196641 MPM196639:MPM196641 MZI196639:MZI196641 NJE196639:NJE196641 NTA196639:NTA196641 OCW196639:OCW196641 OMS196639:OMS196641 OWO196639:OWO196641 PGK196639:PGK196641 PQG196639:PQG196641 QAC196639:QAC196641 QJY196639:QJY196641 QTU196639:QTU196641 RDQ196639:RDQ196641 RNM196639:RNM196641 RXI196639:RXI196641 SHE196639:SHE196641 SRA196639:SRA196641 TAW196639:TAW196641 TKS196639:TKS196641 TUO196639:TUO196641 UEK196639:UEK196641 UOG196639:UOG196641 UYC196639:UYC196641 VHY196639:VHY196641 VRU196639:VRU196641 WBQ196639:WBQ196641 WLM196639:WLM196641 WVI196639:WVI196641 A262175:A262177 IW262175:IW262177 SS262175:SS262177 ACO262175:ACO262177 AMK262175:AMK262177 AWG262175:AWG262177 BGC262175:BGC262177 BPY262175:BPY262177 BZU262175:BZU262177 CJQ262175:CJQ262177 CTM262175:CTM262177 DDI262175:DDI262177 DNE262175:DNE262177 DXA262175:DXA262177 EGW262175:EGW262177 EQS262175:EQS262177 FAO262175:FAO262177 FKK262175:FKK262177 FUG262175:FUG262177 GEC262175:GEC262177 GNY262175:GNY262177 GXU262175:GXU262177 HHQ262175:HHQ262177 HRM262175:HRM262177 IBI262175:IBI262177 ILE262175:ILE262177 IVA262175:IVA262177 JEW262175:JEW262177 JOS262175:JOS262177 JYO262175:JYO262177 KIK262175:KIK262177 KSG262175:KSG262177 LCC262175:LCC262177 LLY262175:LLY262177 LVU262175:LVU262177 MFQ262175:MFQ262177 MPM262175:MPM262177 MZI262175:MZI262177 NJE262175:NJE262177 NTA262175:NTA262177 OCW262175:OCW262177 OMS262175:OMS262177 OWO262175:OWO262177 PGK262175:PGK262177 PQG262175:PQG262177 QAC262175:QAC262177 QJY262175:QJY262177 QTU262175:QTU262177 RDQ262175:RDQ262177 RNM262175:RNM262177 RXI262175:RXI262177 SHE262175:SHE262177 SRA262175:SRA262177 TAW262175:TAW262177 TKS262175:TKS262177 TUO262175:TUO262177 UEK262175:UEK262177 UOG262175:UOG262177 UYC262175:UYC262177 VHY262175:VHY262177 VRU262175:VRU262177 WBQ262175:WBQ262177 WLM262175:WLM262177 WVI262175:WVI262177 A327711:A327713 IW327711:IW327713 SS327711:SS327713 ACO327711:ACO327713 AMK327711:AMK327713 AWG327711:AWG327713 BGC327711:BGC327713 BPY327711:BPY327713 BZU327711:BZU327713 CJQ327711:CJQ327713 CTM327711:CTM327713 DDI327711:DDI327713 DNE327711:DNE327713 DXA327711:DXA327713 EGW327711:EGW327713 EQS327711:EQS327713 FAO327711:FAO327713 FKK327711:FKK327713 FUG327711:FUG327713 GEC327711:GEC327713 GNY327711:GNY327713 GXU327711:GXU327713 HHQ327711:HHQ327713 HRM327711:HRM327713 IBI327711:IBI327713 ILE327711:ILE327713 IVA327711:IVA327713 JEW327711:JEW327713 JOS327711:JOS327713 JYO327711:JYO327713 KIK327711:KIK327713 KSG327711:KSG327713 LCC327711:LCC327713 LLY327711:LLY327713 LVU327711:LVU327713 MFQ327711:MFQ327713 MPM327711:MPM327713 MZI327711:MZI327713 NJE327711:NJE327713 NTA327711:NTA327713 OCW327711:OCW327713 OMS327711:OMS327713 OWO327711:OWO327713 PGK327711:PGK327713 PQG327711:PQG327713 QAC327711:QAC327713 QJY327711:QJY327713 QTU327711:QTU327713 RDQ327711:RDQ327713 RNM327711:RNM327713 RXI327711:RXI327713 SHE327711:SHE327713 SRA327711:SRA327713 TAW327711:TAW327713 TKS327711:TKS327713 TUO327711:TUO327713 UEK327711:UEK327713 UOG327711:UOG327713 UYC327711:UYC327713 VHY327711:VHY327713 VRU327711:VRU327713 WBQ327711:WBQ327713 WLM327711:WLM327713 WVI327711:WVI327713 A393247:A393249 IW393247:IW393249 SS393247:SS393249 ACO393247:ACO393249 AMK393247:AMK393249 AWG393247:AWG393249 BGC393247:BGC393249 BPY393247:BPY393249 BZU393247:BZU393249 CJQ393247:CJQ393249 CTM393247:CTM393249 DDI393247:DDI393249 DNE393247:DNE393249 DXA393247:DXA393249 EGW393247:EGW393249 EQS393247:EQS393249 FAO393247:FAO393249 FKK393247:FKK393249 FUG393247:FUG393249 GEC393247:GEC393249 GNY393247:GNY393249 GXU393247:GXU393249 HHQ393247:HHQ393249 HRM393247:HRM393249 IBI393247:IBI393249 ILE393247:ILE393249 IVA393247:IVA393249 JEW393247:JEW393249 JOS393247:JOS393249 JYO393247:JYO393249 KIK393247:KIK393249 KSG393247:KSG393249 LCC393247:LCC393249 LLY393247:LLY393249 LVU393247:LVU393249 MFQ393247:MFQ393249 MPM393247:MPM393249 MZI393247:MZI393249 NJE393247:NJE393249 NTA393247:NTA393249 OCW393247:OCW393249 OMS393247:OMS393249 OWO393247:OWO393249 PGK393247:PGK393249 PQG393247:PQG393249 QAC393247:QAC393249 QJY393247:QJY393249 QTU393247:QTU393249 RDQ393247:RDQ393249 RNM393247:RNM393249 RXI393247:RXI393249 SHE393247:SHE393249 SRA393247:SRA393249 TAW393247:TAW393249 TKS393247:TKS393249 TUO393247:TUO393249 UEK393247:UEK393249 UOG393247:UOG393249 UYC393247:UYC393249 VHY393247:VHY393249 VRU393247:VRU393249 WBQ393247:WBQ393249 WLM393247:WLM393249 WVI393247:WVI393249 A458783:A458785 IW458783:IW458785 SS458783:SS458785 ACO458783:ACO458785 AMK458783:AMK458785 AWG458783:AWG458785 BGC458783:BGC458785 BPY458783:BPY458785 BZU458783:BZU458785 CJQ458783:CJQ458785 CTM458783:CTM458785 DDI458783:DDI458785 DNE458783:DNE458785 DXA458783:DXA458785 EGW458783:EGW458785 EQS458783:EQS458785 FAO458783:FAO458785 FKK458783:FKK458785 FUG458783:FUG458785 GEC458783:GEC458785 GNY458783:GNY458785 GXU458783:GXU458785 HHQ458783:HHQ458785 HRM458783:HRM458785 IBI458783:IBI458785 ILE458783:ILE458785 IVA458783:IVA458785 JEW458783:JEW458785 JOS458783:JOS458785 JYO458783:JYO458785 KIK458783:KIK458785 KSG458783:KSG458785 LCC458783:LCC458785 LLY458783:LLY458785 LVU458783:LVU458785 MFQ458783:MFQ458785 MPM458783:MPM458785 MZI458783:MZI458785 NJE458783:NJE458785 NTA458783:NTA458785 OCW458783:OCW458785 OMS458783:OMS458785 OWO458783:OWO458785 PGK458783:PGK458785 PQG458783:PQG458785 QAC458783:QAC458785 QJY458783:QJY458785 QTU458783:QTU458785 RDQ458783:RDQ458785 RNM458783:RNM458785 RXI458783:RXI458785 SHE458783:SHE458785 SRA458783:SRA458785 TAW458783:TAW458785 TKS458783:TKS458785 TUO458783:TUO458785 UEK458783:UEK458785 UOG458783:UOG458785 UYC458783:UYC458785 VHY458783:VHY458785 VRU458783:VRU458785 WBQ458783:WBQ458785 WLM458783:WLM458785 WVI458783:WVI458785 A524319:A524321 IW524319:IW524321 SS524319:SS524321 ACO524319:ACO524321 AMK524319:AMK524321 AWG524319:AWG524321 BGC524319:BGC524321 BPY524319:BPY524321 BZU524319:BZU524321 CJQ524319:CJQ524321 CTM524319:CTM524321 DDI524319:DDI524321 DNE524319:DNE524321 DXA524319:DXA524321 EGW524319:EGW524321 EQS524319:EQS524321 FAO524319:FAO524321 FKK524319:FKK524321 FUG524319:FUG524321 GEC524319:GEC524321 GNY524319:GNY524321 GXU524319:GXU524321 HHQ524319:HHQ524321 HRM524319:HRM524321 IBI524319:IBI524321 ILE524319:ILE524321 IVA524319:IVA524321 JEW524319:JEW524321 JOS524319:JOS524321 JYO524319:JYO524321 KIK524319:KIK524321 KSG524319:KSG524321 LCC524319:LCC524321 LLY524319:LLY524321 LVU524319:LVU524321 MFQ524319:MFQ524321 MPM524319:MPM524321 MZI524319:MZI524321 NJE524319:NJE524321 NTA524319:NTA524321 OCW524319:OCW524321 OMS524319:OMS524321 OWO524319:OWO524321 PGK524319:PGK524321 PQG524319:PQG524321 QAC524319:QAC524321 QJY524319:QJY524321 QTU524319:QTU524321 RDQ524319:RDQ524321 RNM524319:RNM524321 RXI524319:RXI524321 SHE524319:SHE524321 SRA524319:SRA524321 TAW524319:TAW524321 TKS524319:TKS524321 TUO524319:TUO524321 UEK524319:UEK524321 UOG524319:UOG524321 UYC524319:UYC524321 VHY524319:VHY524321 VRU524319:VRU524321 WBQ524319:WBQ524321 WLM524319:WLM524321 WVI524319:WVI524321 A589855:A589857 IW589855:IW589857 SS589855:SS589857 ACO589855:ACO589857 AMK589855:AMK589857 AWG589855:AWG589857 BGC589855:BGC589857 BPY589855:BPY589857 BZU589855:BZU589857 CJQ589855:CJQ589857 CTM589855:CTM589857 DDI589855:DDI589857 DNE589855:DNE589857 DXA589855:DXA589857 EGW589855:EGW589857 EQS589855:EQS589857 FAO589855:FAO589857 FKK589855:FKK589857 FUG589855:FUG589857 GEC589855:GEC589857 GNY589855:GNY589857 GXU589855:GXU589857 HHQ589855:HHQ589857 HRM589855:HRM589857 IBI589855:IBI589857 ILE589855:ILE589857 IVA589855:IVA589857 JEW589855:JEW589857 JOS589855:JOS589857 JYO589855:JYO589857 KIK589855:KIK589857 KSG589855:KSG589857 LCC589855:LCC589857 LLY589855:LLY589857 LVU589855:LVU589857 MFQ589855:MFQ589857 MPM589855:MPM589857 MZI589855:MZI589857 NJE589855:NJE589857 NTA589855:NTA589857 OCW589855:OCW589857 OMS589855:OMS589857 OWO589855:OWO589857 PGK589855:PGK589857 PQG589855:PQG589857 QAC589855:QAC589857 QJY589855:QJY589857 QTU589855:QTU589857 RDQ589855:RDQ589857 RNM589855:RNM589857 RXI589855:RXI589857 SHE589855:SHE589857 SRA589855:SRA589857 TAW589855:TAW589857 TKS589855:TKS589857 TUO589855:TUO589857 UEK589855:UEK589857 UOG589855:UOG589857 UYC589855:UYC589857 VHY589855:VHY589857 VRU589855:VRU589857 WBQ589855:WBQ589857 WLM589855:WLM589857 WVI589855:WVI589857 A655391:A655393 IW655391:IW655393 SS655391:SS655393 ACO655391:ACO655393 AMK655391:AMK655393 AWG655391:AWG655393 BGC655391:BGC655393 BPY655391:BPY655393 BZU655391:BZU655393 CJQ655391:CJQ655393 CTM655391:CTM655393 DDI655391:DDI655393 DNE655391:DNE655393 DXA655391:DXA655393 EGW655391:EGW655393 EQS655391:EQS655393 FAO655391:FAO655393 FKK655391:FKK655393 FUG655391:FUG655393 GEC655391:GEC655393 GNY655391:GNY655393 GXU655391:GXU655393 HHQ655391:HHQ655393 HRM655391:HRM655393 IBI655391:IBI655393 ILE655391:ILE655393 IVA655391:IVA655393 JEW655391:JEW655393 JOS655391:JOS655393 JYO655391:JYO655393 KIK655391:KIK655393 KSG655391:KSG655393 LCC655391:LCC655393 LLY655391:LLY655393 LVU655391:LVU655393 MFQ655391:MFQ655393 MPM655391:MPM655393 MZI655391:MZI655393 NJE655391:NJE655393 NTA655391:NTA655393 OCW655391:OCW655393 OMS655391:OMS655393 OWO655391:OWO655393 PGK655391:PGK655393 PQG655391:PQG655393 QAC655391:QAC655393 QJY655391:QJY655393 QTU655391:QTU655393 RDQ655391:RDQ655393 RNM655391:RNM655393 RXI655391:RXI655393 SHE655391:SHE655393 SRA655391:SRA655393 TAW655391:TAW655393 TKS655391:TKS655393 TUO655391:TUO655393 UEK655391:UEK655393 UOG655391:UOG655393 UYC655391:UYC655393 VHY655391:VHY655393 VRU655391:VRU655393 WBQ655391:WBQ655393 WLM655391:WLM655393 WVI655391:WVI655393 A720927:A720929 IW720927:IW720929 SS720927:SS720929 ACO720927:ACO720929 AMK720927:AMK720929 AWG720927:AWG720929 BGC720927:BGC720929 BPY720927:BPY720929 BZU720927:BZU720929 CJQ720927:CJQ720929 CTM720927:CTM720929 DDI720927:DDI720929 DNE720927:DNE720929 DXA720927:DXA720929 EGW720927:EGW720929 EQS720927:EQS720929 FAO720927:FAO720929 FKK720927:FKK720929 FUG720927:FUG720929 GEC720927:GEC720929 GNY720927:GNY720929 GXU720927:GXU720929 HHQ720927:HHQ720929 HRM720927:HRM720929 IBI720927:IBI720929 ILE720927:ILE720929 IVA720927:IVA720929 JEW720927:JEW720929 JOS720927:JOS720929 JYO720927:JYO720929 KIK720927:KIK720929 KSG720927:KSG720929 LCC720927:LCC720929 LLY720927:LLY720929 LVU720927:LVU720929 MFQ720927:MFQ720929 MPM720927:MPM720929 MZI720927:MZI720929 NJE720927:NJE720929 NTA720927:NTA720929 OCW720927:OCW720929 OMS720927:OMS720929 OWO720927:OWO720929 PGK720927:PGK720929 PQG720927:PQG720929 QAC720927:QAC720929 QJY720927:QJY720929 QTU720927:QTU720929 RDQ720927:RDQ720929 RNM720927:RNM720929 RXI720927:RXI720929 SHE720927:SHE720929 SRA720927:SRA720929 TAW720927:TAW720929 TKS720927:TKS720929 TUO720927:TUO720929 UEK720927:UEK720929 UOG720927:UOG720929 UYC720927:UYC720929 VHY720927:VHY720929 VRU720927:VRU720929 WBQ720927:WBQ720929 WLM720927:WLM720929 WVI720927:WVI720929 A786463:A786465 IW786463:IW786465 SS786463:SS786465 ACO786463:ACO786465 AMK786463:AMK786465 AWG786463:AWG786465 BGC786463:BGC786465 BPY786463:BPY786465 BZU786463:BZU786465 CJQ786463:CJQ786465 CTM786463:CTM786465 DDI786463:DDI786465 DNE786463:DNE786465 DXA786463:DXA786465 EGW786463:EGW786465 EQS786463:EQS786465 FAO786463:FAO786465 FKK786463:FKK786465 FUG786463:FUG786465 GEC786463:GEC786465 GNY786463:GNY786465 GXU786463:GXU786465 HHQ786463:HHQ786465 HRM786463:HRM786465 IBI786463:IBI786465 ILE786463:ILE786465 IVA786463:IVA786465 JEW786463:JEW786465 JOS786463:JOS786465 JYO786463:JYO786465 KIK786463:KIK786465 KSG786463:KSG786465 LCC786463:LCC786465 LLY786463:LLY786465 LVU786463:LVU786465 MFQ786463:MFQ786465 MPM786463:MPM786465 MZI786463:MZI786465 NJE786463:NJE786465 NTA786463:NTA786465 OCW786463:OCW786465 OMS786463:OMS786465 OWO786463:OWO786465 PGK786463:PGK786465 PQG786463:PQG786465 QAC786463:QAC786465 QJY786463:QJY786465 QTU786463:QTU786465 RDQ786463:RDQ786465 RNM786463:RNM786465 RXI786463:RXI786465 SHE786463:SHE786465 SRA786463:SRA786465 TAW786463:TAW786465 TKS786463:TKS786465 TUO786463:TUO786465 UEK786463:UEK786465 UOG786463:UOG786465 UYC786463:UYC786465 VHY786463:VHY786465 VRU786463:VRU786465 WBQ786463:WBQ786465 WLM786463:WLM786465 WVI786463:WVI786465 A851999:A852001 IW851999:IW852001 SS851999:SS852001 ACO851999:ACO852001 AMK851999:AMK852001 AWG851999:AWG852001 BGC851999:BGC852001 BPY851999:BPY852001 BZU851999:BZU852001 CJQ851999:CJQ852001 CTM851999:CTM852001 DDI851999:DDI852001 DNE851999:DNE852001 DXA851999:DXA852001 EGW851999:EGW852001 EQS851999:EQS852001 FAO851999:FAO852001 FKK851999:FKK852001 FUG851999:FUG852001 GEC851999:GEC852001 GNY851999:GNY852001 GXU851999:GXU852001 HHQ851999:HHQ852001 HRM851999:HRM852001 IBI851999:IBI852001 ILE851999:ILE852001 IVA851999:IVA852001 JEW851999:JEW852001 JOS851999:JOS852001 JYO851999:JYO852001 KIK851999:KIK852001 KSG851999:KSG852001 LCC851999:LCC852001 LLY851999:LLY852001 LVU851999:LVU852001 MFQ851999:MFQ852001 MPM851999:MPM852001 MZI851999:MZI852001 NJE851999:NJE852001 NTA851999:NTA852001 OCW851999:OCW852001 OMS851999:OMS852001 OWO851999:OWO852001 PGK851999:PGK852001 PQG851999:PQG852001 QAC851999:QAC852001 QJY851999:QJY852001 QTU851999:QTU852001 RDQ851999:RDQ852001 RNM851999:RNM852001 RXI851999:RXI852001 SHE851999:SHE852001 SRA851999:SRA852001 TAW851999:TAW852001 TKS851999:TKS852001 TUO851999:TUO852001 UEK851999:UEK852001 UOG851999:UOG852001 UYC851999:UYC852001 VHY851999:VHY852001 VRU851999:VRU852001 WBQ851999:WBQ852001 WLM851999:WLM852001 WVI851999:WVI852001 A917535:A917537 IW917535:IW917537 SS917535:SS917537 ACO917535:ACO917537 AMK917535:AMK917537 AWG917535:AWG917537 BGC917535:BGC917537 BPY917535:BPY917537 BZU917535:BZU917537 CJQ917535:CJQ917537 CTM917535:CTM917537 DDI917535:DDI917537 DNE917535:DNE917537 DXA917535:DXA917537 EGW917535:EGW917537 EQS917535:EQS917537 FAO917535:FAO917537 FKK917535:FKK917537 FUG917535:FUG917537 GEC917535:GEC917537 GNY917535:GNY917537 GXU917535:GXU917537 HHQ917535:HHQ917537 HRM917535:HRM917537 IBI917535:IBI917537 ILE917535:ILE917537 IVA917535:IVA917537 JEW917535:JEW917537 JOS917535:JOS917537 JYO917535:JYO917537 KIK917535:KIK917537 KSG917535:KSG917537 LCC917535:LCC917537 LLY917535:LLY917537 LVU917535:LVU917537 MFQ917535:MFQ917537 MPM917535:MPM917537 MZI917535:MZI917537 NJE917535:NJE917537 NTA917535:NTA917537 OCW917535:OCW917537 OMS917535:OMS917537 OWO917535:OWO917537 PGK917535:PGK917537 PQG917535:PQG917537 QAC917535:QAC917537 QJY917535:QJY917537 QTU917535:QTU917537 RDQ917535:RDQ917537 RNM917535:RNM917537 RXI917535:RXI917537 SHE917535:SHE917537 SRA917535:SRA917537 TAW917535:TAW917537 TKS917535:TKS917537 TUO917535:TUO917537 UEK917535:UEK917537 UOG917535:UOG917537 UYC917535:UYC917537 VHY917535:VHY917537 VRU917535:VRU917537 WBQ917535:WBQ917537 WLM917535:WLM917537 WVI917535:WVI917537 A983071:A983073 IW983071:IW983073 SS983071:SS983073 ACO983071:ACO983073 AMK983071:AMK983073 AWG983071:AWG983073 BGC983071:BGC983073 BPY983071:BPY983073 BZU983071:BZU983073 CJQ983071:CJQ983073 CTM983071:CTM983073 DDI983071:DDI983073 DNE983071:DNE983073 DXA983071:DXA983073 EGW983071:EGW983073 EQS983071:EQS983073 FAO983071:FAO983073 FKK983071:FKK983073 FUG983071:FUG983073 GEC983071:GEC983073 GNY983071:GNY983073 GXU983071:GXU983073 HHQ983071:HHQ983073 HRM983071:HRM983073 IBI983071:IBI983073 ILE983071:ILE983073 IVA983071:IVA983073 JEW983071:JEW983073 JOS983071:JOS983073 JYO983071:JYO983073 KIK983071:KIK983073 KSG983071:KSG983073 LCC983071:LCC983073 LLY983071:LLY983073 LVU983071:LVU983073 MFQ983071:MFQ983073 MPM983071:MPM983073 MZI983071:MZI983073 NJE983071:NJE983073 NTA983071:NTA983073 OCW983071:OCW983073 OMS983071:OMS983073 OWO983071:OWO983073 PGK983071:PGK983073 PQG983071:PQG983073 QAC983071:QAC983073 QJY983071:QJY983073 QTU983071:QTU983073 RDQ983071:RDQ983073 RNM983071:RNM983073 RXI983071:RXI983073 SHE983071:SHE983073 SRA983071:SRA983073 TAW983071:TAW983073 TKS983071:TKS983073 TUO983071:TUO983073 UEK983071:UEK983073 UOG983071:UOG983073 UYC983071:UYC983073 VHY983071:VHY983073 VRU983071:VRU983073 WBQ983071:WBQ983073 WLM983071:WLM983073 WVI983071:WVI983073" xr:uid="{B67D3D13-805E-49A2-BDD7-2BF227E1354A}">
      <formula1>$C$74:$C$110</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5517730E-5920-484C-9461-966ADAD8E508}">
      <formula1>$A$78:$A$94</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1DC1C9BF-8BCA-4979-B764-173674949511}">
      <formula1>$A$74:$A$77</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DD0DB295-6935-4188-AC12-E3001514328A}">
      <formula1>$A$116:$A$118</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24AA2855-E91D-44CE-A680-EDA8EA2EB469}">
      <formula1>$A$113:$A$115</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1485B7A9-8F8C-46F9-8113-3E12E0F41950}">
      <formula1>$A$107:$A$109</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531BB781-4C02-4311-B485-7DCF4BC16399}">
      <formula1>$A$110:$A$112</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0A5AE9DB-E677-42D7-92D0-095981791040}">
      <formula1>$A$96:$A$98</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3BCE8A7F-9C7E-4615-A7B9-4BFE530F9C70}">
      <formula1>$A$99:$A$106</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2023-04-04T20:15:13Z</dcterms:created>
  <dcterms:modified xsi:type="dcterms:W3CDTF">2023-04-04T20:15:31Z</dcterms:modified>
</cp:coreProperties>
</file>