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192.168.24.70\Laboratorio_Casigana\DOCUMENTOS 2023\INFORMES DE RESULTADOS INTERNOS\SAP\INFORMES REDES EXCEL PARA MUNICIPIO\"/>
    </mc:Choice>
  </mc:AlternateContent>
  <xr:revisionPtr revIDLastSave="0" documentId="8_{4EF62790-D261-4AE9-9820-230BCF073E06}" xr6:coauthVersionLast="47" xr6:coauthVersionMax="47" xr10:uidLastSave="{00000000-0000-0000-0000-000000000000}"/>
  <bookViews>
    <workbookView xWindow="-120" yWindow="-120" windowWidth="21840" windowHeight="13140" xr2:uid="{23F925A5-98F6-42FE-8B2D-8E4C7825E914}"/>
  </bookViews>
  <sheets>
    <sheet name="RED URB.-TANQUES 3" sheetId="1" r:id="rId1"/>
    <sheet name="R.R SUR.-TANQUES 4" sheetId="2" r:id="rId2"/>
    <sheet name="R.R NORTE-TANQUES 5" sheetId="3" r:id="rId3"/>
  </sheets>
  <externalReferences>
    <externalReference r:id="rId4"/>
  </externalReferences>
  <definedNames>
    <definedName name="_xlnm.Print_Area" localSheetId="1">'R.R SUR.-TANQUES 4'!$A$1:$Q$43</definedName>
    <definedName name="_xlnm.Print_Area" localSheetId="0">'RED URB.-TANQUES 3'!$A$1:$O$42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4" i="3" l="1"/>
  <c r="C44" i="3"/>
  <c r="B44" i="3"/>
  <c r="E43" i="3"/>
  <c r="C43" i="3"/>
  <c r="B43" i="3"/>
  <c r="E42" i="3"/>
  <c r="C42" i="3"/>
  <c r="B42" i="3"/>
  <c r="E41" i="3"/>
  <c r="C41" i="3"/>
  <c r="B41" i="3"/>
  <c r="E40" i="3"/>
  <c r="C40" i="3"/>
  <c r="B40" i="3"/>
  <c r="E39" i="3"/>
  <c r="C39" i="3"/>
  <c r="B39" i="3"/>
  <c r="E38" i="3"/>
  <c r="C38" i="3"/>
  <c r="B38" i="3"/>
  <c r="E37" i="3"/>
  <c r="C37" i="3"/>
  <c r="B37" i="3"/>
  <c r="E36" i="3"/>
  <c r="C36" i="3"/>
  <c r="B36" i="3"/>
  <c r="E35" i="3"/>
  <c r="C35" i="3"/>
  <c r="B35" i="3"/>
  <c r="E34" i="3"/>
  <c r="C34" i="3"/>
  <c r="B34" i="3"/>
  <c r="E33" i="3"/>
  <c r="C33" i="3"/>
  <c r="B33" i="3"/>
  <c r="E32" i="3"/>
  <c r="C32" i="3"/>
  <c r="B32" i="3"/>
  <c r="E31" i="3"/>
  <c r="C31" i="3"/>
  <c r="B31" i="3"/>
  <c r="E30" i="3"/>
  <c r="C30" i="3"/>
  <c r="B30" i="3"/>
  <c r="E29" i="3"/>
  <c r="C29" i="3"/>
  <c r="B29" i="3"/>
  <c r="E28" i="3"/>
  <c r="C28" i="3"/>
  <c r="B28" i="3"/>
  <c r="E27" i="3"/>
  <c r="C27" i="3"/>
  <c r="B27" i="3"/>
  <c r="E26" i="3"/>
  <c r="C26" i="3"/>
  <c r="B26" i="3"/>
  <c r="E25" i="3"/>
  <c r="C25" i="3"/>
  <c r="B25" i="3"/>
  <c r="H9" i="3"/>
  <c r="E41" i="2"/>
  <c r="C41" i="2"/>
  <c r="B41" i="2"/>
  <c r="E40" i="2"/>
  <c r="C40" i="2"/>
  <c r="B40" i="2"/>
  <c r="E39" i="2"/>
  <c r="C39" i="2"/>
  <c r="B39" i="2"/>
  <c r="E38" i="2"/>
  <c r="C38" i="2"/>
  <c r="B38" i="2"/>
  <c r="E37" i="2"/>
  <c r="C37" i="2"/>
  <c r="B37" i="2"/>
  <c r="E36" i="2"/>
  <c r="C36" i="2"/>
  <c r="B36" i="2"/>
  <c r="E35" i="2"/>
  <c r="C35" i="2"/>
  <c r="B35" i="2"/>
  <c r="E34" i="2"/>
  <c r="C34" i="2"/>
  <c r="B34" i="2"/>
  <c r="E33" i="2"/>
  <c r="C33" i="2"/>
  <c r="B33" i="2"/>
  <c r="E32" i="2"/>
  <c r="C32" i="2"/>
  <c r="B32" i="2"/>
  <c r="E31" i="2"/>
  <c r="C31" i="2"/>
  <c r="B31" i="2"/>
  <c r="E30" i="2"/>
  <c r="C30" i="2"/>
  <c r="B30" i="2"/>
  <c r="E29" i="2"/>
  <c r="C29" i="2"/>
  <c r="B29" i="2"/>
  <c r="E28" i="2"/>
  <c r="C28" i="2"/>
  <c r="B28" i="2"/>
  <c r="E27" i="2"/>
  <c r="C27" i="2"/>
  <c r="B27" i="2"/>
  <c r="E26" i="2"/>
  <c r="C26" i="2"/>
  <c r="B26" i="2"/>
  <c r="G25" i="2"/>
  <c r="E25" i="2"/>
  <c r="C25" i="2"/>
  <c r="B25" i="2"/>
  <c r="K9" i="2"/>
  <c r="E41" i="1"/>
  <c r="C41" i="1"/>
  <c r="B41" i="1"/>
  <c r="E40" i="1"/>
  <c r="C40" i="1"/>
  <c r="B40" i="1"/>
  <c r="E39" i="1"/>
  <c r="C39" i="1"/>
  <c r="B39" i="1"/>
  <c r="E38" i="1"/>
  <c r="C38" i="1"/>
  <c r="B38" i="1"/>
  <c r="E37" i="1"/>
  <c r="C37" i="1"/>
  <c r="B37" i="1"/>
  <c r="E36" i="1"/>
  <c r="C36" i="1"/>
  <c r="B36" i="1"/>
  <c r="E35" i="1"/>
  <c r="C35" i="1"/>
  <c r="B35" i="1"/>
  <c r="E34" i="1"/>
  <c r="C34" i="1"/>
  <c r="B34" i="1"/>
  <c r="E33" i="1"/>
  <c r="C33" i="1"/>
  <c r="B33" i="1"/>
  <c r="E32" i="1"/>
  <c r="C32" i="1"/>
  <c r="B32" i="1"/>
  <c r="E31" i="1"/>
  <c r="C31" i="1"/>
  <c r="B31" i="1"/>
  <c r="E30" i="1"/>
  <c r="C30" i="1"/>
  <c r="B30" i="1"/>
  <c r="E29" i="1"/>
  <c r="C29" i="1"/>
  <c r="B29" i="1"/>
  <c r="E28" i="1"/>
  <c r="C28" i="1"/>
  <c r="B28" i="1"/>
  <c r="E27" i="1"/>
  <c r="C27" i="1"/>
  <c r="B27" i="1"/>
  <c r="E26" i="1"/>
  <c r="C26" i="1"/>
  <c r="B26" i="1"/>
  <c r="E25" i="1"/>
  <c r="C25" i="1"/>
  <c r="B25" i="1"/>
  <c r="I9" i="1"/>
  <c r="B5" i="1"/>
  <c r="B2" i="1"/>
</calcChain>
</file>

<file path=xl/sharedStrings.xml><?xml version="1.0" encoding="utf-8"?>
<sst xmlns="http://schemas.openxmlformats.org/spreadsheetml/2006/main" count="811" uniqueCount="242">
  <si>
    <t>Laboratorio de ensayo acreditado por el SAE con Acreditación 
N° SAE LEN 14-001</t>
  </si>
  <si>
    <t>Página 3 de 8</t>
  </si>
  <si>
    <t>LABORATORIO DE CONTROL DE CALIDAD</t>
  </si>
  <si>
    <t>ANALISIS:  FÍSICO - QUÍMICO Y MICROBIOLÓGICO</t>
  </si>
  <si>
    <t>INFORME SIMPLIFICADO DEL MES DE:</t>
  </si>
  <si>
    <t>DATOS GENERALES</t>
  </si>
  <si>
    <t>DATOS DEL LABORATORIO</t>
  </si>
  <si>
    <t xml:space="preserve">CODIGO IDENTIFICACIÓN  MUESTRA: </t>
  </si>
  <si>
    <t>Ver Cuadro</t>
  </si>
  <si>
    <t xml:space="preserve">FECHA Y HORA DE LLEGADA AL LABORATORIO:  </t>
  </si>
  <si>
    <t>2023-07-26;12h20 min.</t>
  </si>
  <si>
    <t xml:space="preserve">CLIENTE: </t>
  </si>
  <si>
    <t>Ing. Guillermo Paúl Acurio Morejón - Dir. Operación y Mantenimiento</t>
  </si>
  <si>
    <t xml:space="preserve">FECHA DE INICIO DE ANÁLISIS:  </t>
  </si>
  <si>
    <t xml:space="preserve">TIPO DE MUESTRA: </t>
  </si>
  <si>
    <t>Agua de Consumo</t>
  </si>
  <si>
    <t xml:space="preserve">FECHA DE EMISIÓN DEL INFORME: </t>
  </si>
  <si>
    <t>2023-07-31</t>
  </si>
  <si>
    <r>
      <t xml:space="preserve">PROCEDENCIA DE LA MUESTRA:  </t>
    </r>
    <r>
      <rPr>
        <sz val="8"/>
        <rFont val="Century Gothic"/>
        <family val="2"/>
      </rPr>
      <t xml:space="preserve"> </t>
    </r>
  </si>
  <si>
    <t>Redes de distribución Urbanas y tanques de desinfección</t>
  </si>
  <si>
    <t>CONDICIONES AMBIENTALES:</t>
  </si>
  <si>
    <r>
      <t xml:space="preserve">RESPONSABLE DE TOMA DE MUESTRA: </t>
    </r>
    <r>
      <rPr>
        <sz val="8"/>
        <rFont val="Century Gothic"/>
        <family val="2"/>
      </rPr>
      <t xml:space="preserve"> </t>
    </r>
  </si>
  <si>
    <t>Sr. Vicente Suco</t>
  </si>
  <si>
    <t xml:space="preserve">Humedad (%): </t>
  </si>
  <si>
    <t xml:space="preserve">FECHA/HORA TOMA DE MUESTRAS: </t>
  </si>
  <si>
    <t>2023-07-26; Hora de toma de muestra ver cuadro.</t>
  </si>
  <si>
    <t>Temperatura (°C):</t>
  </si>
  <si>
    <t>TIPO DE TOMA DE MUESTRA:</t>
  </si>
  <si>
    <t xml:space="preserve">Puntual </t>
  </si>
  <si>
    <t>PARÁMETROS</t>
  </si>
  <si>
    <t>UNIDADES</t>
  </si>
  <si>
    <t>METODO</t>
  </si>
  <si>
    <t xml:space="preserve">Norma INEN 1108:2020
 Agua Potable 
Lim. máximo </t>
  </si>
  <si>
    <t>DATOS MUESTRAS: SISTEMA / RED O TANQUE / HORA DE TOMA DE MUESTRA/ CÓDIGO MUESTRA / RESULTADOS</t>
  </si>
  <si>
    <t>SISTEMA CASIGANA</t>
  </si>
  <si>
    <t>SISTEMA PANIMBOZA</t>
  </si>
  <si>
    <t>SISTEMA CURIQUINGUE</t>
  </si>
  <si>
    <t>SISTEMA TROYA</t>
  </si>
  <si>
    <t xml:space="preserve">SISTEMA  FICOA </t>
  </si>
  <si>
    <t>RED</t>
  </si>
  <si>
    <t>TANQUE</t>
  </si>
  <si>
    <t xml:space="preserve">LA MAGDALENA </t>
  </si>
  <si>
    <t>PT. CASIGANA</t>
  </si>
  <si>
    <t>PANIMBOZA</t>
  </si>
  <si>
    <t>PANINBOZA</t>
  </si>
  <si>
    <t>CURIQUINGUE</t>
  </si>
  <si>
    <t>BELLAVISTA</t>
  </si>
  <si>
    <t>TILULÚM-MIRAFLORES</t>
  </si>
  <si>
    <t>TROYA</t>
  </si>
  <si>
    <t>EL SUEÑO ZONA ALTA</t>
  </si>
  <si>
    <t>EL SUEÑO</t>
  </si>
  <si>
    <t>12h05min</t>
  </si>
  <si>
    <t>12h22min</t>
  </si>
  <si>
    <t>11h11min</t>
  </si>
  <si>
    <t>08h44min</t>
  </si>
  <si>
    <t>11h33min</t>
  </si>
  <si>
    <t>10h40min</t>
  </si>
  <si>
    <t>09h25min</t>
  </si>
  <si>
    <t>08h13min</t>
  </si>
  <si>
    <t>09h54min</t>
  </si>
  <si>
    <t>10h19min</t>
  </si>
  <si>
    <t>ALUMINIO*</t>
  </si>
  <si>
    <t>&lt;0,075</t>
  </si>
  <si>
    <t>-</t>
  </si>
  <si>
    <t>ARSENICO *</t>
  </si>
  <si>
    <t>CLORO L. RESIDUAL**</t>
  </si>
  <si>
    <t>COLIFORMES  FECALES *</t>
  </si>
  <si>
    <t>Ausencia</t>
  </si>
  <si>
    <t xml:space="preserve">Ausencia </t>
  </si>
  <si>
    <t xml:space="preserve">COLOR   APARENTE </t>
  </si>
  <si>
    <t>&lt;5</t>
  </si>
  <si>
    <t>CROMO TOTAL *</t>
  </si>
  <si>
    <t>&lt; 0,013</t>
  </si>
  <si>
    <t>DUREZA TOTAL</t>
  </si>
  <si>
    <t>FLUORUROS</t>
  </si>
  <si>
    <t>0,32*</t>
  </si>
  <si>
    <t>0,33*</t>
  </si>
  <si>
    <t>0,42*</t>
  </si>
  <si>
    <t>0,43*</t>
  </si>
  <si>
    <t>0,27*</t>
  </si>
  <si>
    <t>0,40*</t>
  </si>
  <si>
    <t xml:space="preserve">HIERRO*  </t>
  </si>
  <si>
    <t>&lt; 0,10</t>
  </si>
  <si>
    <t>MANGANESO (A.A.) *</t>
  </si>
  <si>
    <t>&lt; 0,010</t>
  </si>
  <si>
    <t>NIQUEL AA *</t>
  </si>
  <si>
    <t>NITRATOS*</t>
  </si>
  <si>
    <t>&lt;5,0</t>
  </si>
  <si>
    <t>NITRITOS *</t>
  </si>
  <si>
    <t>&lt;0,035</t>
  </si>
  <si>
    <t xml:space="preserve">pH </t>
  </si>
  <si>
    <t>TURBIDEZ **</t>
  </si>
  <si>
    <t>OLOR*</t>
  </si>
  <si>
    <t>Aceptable</t>
  </si>
  <si>
    <t>SABOR*</t>
  </si>
  <si>
    <t>Los ensayos marcados con (*) no están incluidos en el alcance de acreditacion del SAE
Los ensayos marcados con (**) son realizados in situ y no están dentro del alcance de acreditación del SAE</t>
  </si>
  <si>
    <t>HUACHI CHICO ALTO</t>
  </si>
  <si>
    <t xml:space="preserve">HUACHI CHICO </t>
  </si>
  <si>
    <t>LA FLORESTA</t>
  </si>
  <si>
    <t>TILULUM-FICOA</t>
  </si>
  <si>
    <t>TILULUM-MIRAFLORES ALTO</t>
  </si>
  <si>
    <t>ANTIMONIO *</t>
  </si>
  <si>
    <t>BARIO*</t>
  </si>
  <si>
    <t>BORO *</t>
  </si>
  <si>
    <t>CADMIO *</t>
  </si>
  <si>
    <t>CLORO L. RESIDUAL</t>
  </si>
  <si>
    <t>COBRE *</t>
  </si>
  <si>
    <t xml:space="preserve">COBRE </t>
  </si>
  <si>
    <t>COLOR   APARENTE *</t>
  </si>
  <si>
    <t>DUREZA TOTAL*</t>
  </si>
  <si>
    <t>FLUORUROS*</t>
  </si>
  <si>
    <t xml:space="preserve">HIERRO (A.A.) </t>
  </si>
  <si>
    <t>HIERRO (A.A.) *</t>
  </si>
  <si>
    <t>MERCURIO *</t>
  </si>
  <si>
    <t>MONOCLORAMINAS*</t>
  </si>
  <si>
    <t xml:space="preserve">MANGANESO (A.A.) </t>
  </si>
  <si>
    <t xml:space="preserve">MANGANESO *   </t>
  </si>
  <si>
    <t>NIQUEL*</t>
  </si>
  <si>
    <t xml:space="preserve">NIQUEL </t>
  </si>
  <si>
    <t>pH **</t>
  </si>
  <si>
    <t>PLOMO  A.A.*</t>
  </si>
  <si>
    <t>PLOMO  AA*</t>
  </si>
  <si>
    <t>PLOMO ION*</t>
  </si>
  <si>
    <t>SELENIO *</t>
  </si>
  <si>
    <t xml:space="preserve">TURBIDEZ </t>
  </si>
  <si>
    <t>REGISTRO DE INFORME MENSUAL</t>
  </si>
  <si>
    <t>RG-GOM-CC-05-N851-11</t>
  </si>
  <si>
    <t>Página 4 de 8</t>
  </si>
  <si>
    <t>2023-07-11; 13h06 min /  2023-07-19; 13h45min</t>
  </si>
  <si>
    <t>Redes de distribución zona Sur y tanques de desinfección</t>
  </si>
  <si>
    <t>47; 46</t>
  </si>
  <si>
    <t>2023-07-11 (23070633 a 23070638); 2023-07-19 (23070644 a 23070649); Hora de toma de muestra ver cuadro.</t>
  </si>
  <si>
    <t>19,1; 18,0</t>
  </si>
  <si>
    <t xml:space="preserve"> SISTEMA APATUG</t>
  </si>
  <si>
    <t>SISTEMA PILAHUIN</t>
  </si>
  <si>
    <t>SISTEMA SANTA MARIANITA</t>
  </si>
  <si>
    <t>SISTEMA TECHO PROPIO</t>
  </si>
  <si>
    <t>SISTEMA SAN FRANCISCO</t>
  </si>
  <si>
    <t>SISTEMA  TERREMOTO</t>
  </si>
  <si>
    <t>SANTA ROSA</t>
  </si>
  <si>
    <t>SAN PABLO</t>
  </si>
  <si>
    <t>SAN LUCAS</t>
  </si>
  <si>
    <t>PILAHUIN</t>
  </si>
  <si>
    <t>LA MAGDALENA ALTO</t>
  </si>
  <si>
    <t>PT SANTA MARIANITA</t>
  </si>
  <si>
    <t>SAN VICENTE</t>
  </si>
  <si>
    <t>TECHO PROPIO</t>
  </si>
  <si>
    <t>LA DOLOROSA</t>
  </si>
  <si>
    <t>SAN FRANCISCO</t>
  </si>
  <si>
    <t>LA UNIVERSAL</t>
  </si>
  <si>
    <t>LA JOYA</t>
  </si>
  <si>
    <t>08h07 min.</t>
  </si>
  <si>
    <t>10h33min.</t>
  </si>
  <si>
    <t>08h59 min.</t>
  </si>
  <si>
    <t>09h29 min.</t>
  </si>
  <si>
    <t>11h11 min.</t>
  </si>
  <si>
    <t>11h31 min.</t>
  </si>
  <si>
    <t>12h13min</t>
  </si>
  <si>
    <t>11h49min</t>
  </si>
  <si>
    <t>11h28min</t>
  </si>
  <si>
    <t>10h50min</t>
  </si>
  <si>
    <t>12h33min</t>
  </si>
  <si>
    <t>&lt; 5</t>
  </si>
  <si>
    <t>&lt;0,013</t>
  </si>
  <si>
    <t>5,44*</t>
  </si>
  <si>
    <t>5,02*</t>
  </si>
  <si>
    <t>26,47*</t>
  </si>
  <si>
    <t>24,89*</t>
  </si>
  <si>
    <t>12,55*</t>
  </si>
  <si>
    <t>17,57*</t>
  </si>
  <si>
    <t>0,17*</t>
  </si>
  <si>
    <t>0,19*</t>
  </si>
  <si>
    <t>0,39*</t>
  </si>
  <si>
    <t>0,28*</t>
  </si>
  <si>
    <t>0,10*</t>
  </si>
  <si>
    <t>0,48 *</t>
  </si>
  <si>
    <t>0,52 *</t>
  </si>
  <si>
    <t>0,40 *</t>
  </si>
  <si>
    <t>&lt;0,010</t>
  </si>
  <si>
    <t>&lt; 0,042</t>
  </si>
  <si>
    <t>&lt;0,042</t>
  </si>
  <si>
    <t>&lt; 5,0</t>
  </si>
  <si>
    <t>&lt; 0,035</t>
  </si>
  <si>
    <t>IZAMBA</t>
  </si>
  <si>
    <t>CUATRO ESQUINAS</t>
  </si>
  <si>
    <t xml:space="preserve">TRES JUANES </t>
  </si>
  <si>
    <t>PILAHUIN CENTRO</t>
  </si>
  <si>
    <t>PIA</t>
  </si>
  <si>
    <t>LA CONCEPCION</t>
  </si>
  <si>
    <t xml:space="preserve">JUAN BENIGNO VELA </t>
  </si>
  <si>
    <t>QUILLAN LOMA</t>
  </si>
  <si>
    <t>SAN PEDRO LA FLORIDA</t>
  </si>
  <si>
    <t>CDLA. AEROPUERTO</t>
  </si>
  <si>
    <t>AMANECER POPULAR</t>
  </si>
  <si>
    <t>YACUPAMBA</t>
  </si>
  <si>
    <t>HUACHI LA LIBERTAD</t>
  </si>
  <si>
    <t>MACASTO</t>
  </si>
  <si>
    <t>MONTALVO</t>
  </si>
  <si>
    <t>CARMELITAS</t>
  </si>
  <si>
    <t>HUACHI GRANDE</t>
  </si>
  <si>
    <t>PUERTO ARTURO</t>
  </si>
  <si>
    <t>LOS LAURELES</t>
  </si>
  <si>
    <t>SANTA FE</t>
  </si>
  <si>
    <t>PISQUE LA UNION</t>
  </si>
  <si>
    <t>STA.MARIANITA</t>
  </si>
  <si>
    <t>CDLA. AMAZONAS</t>
  </si>
  <si>
    <t>EL BELEN</t>
  </si>
  <si>
    <t xml:space="preserve">CULAPACHAN </t>
  </si>
  <si>
    <t>CUNCHIBAMBA</t>
  </si>
  <si>
    <t>El CRISTAL</t>
  </si>
  <si>
    <t>CUNCHIBAMBA SAN PABLO</t>
  </si>
  <si>
    <t>UNAMUNCHO</t>
  </si>
  <si>
    <t>MARTINEZ</t>
  </si>
  <si>
    <t>TERREMOTO</t>
  </si>
  <si>
    <t>ATAHUALPA</t>
  </si>
  <si>
    <t>PONDOA</t>
  </si>
  <si>
    <t>SAN ANTONIO</t>
  </si>
  <si>
    <t>TIUGUA</t>
  </si>
  <si>
    <t>Página 5 de 8</t>
  </si>
  <si>
    <t>2023-07-05; 11h39 min.</t>
  </si>
  <si>
    <t>Redes de distribución zona Norte y tanques de desinfección</t>
  </si>
  <si>
    <t>Ing. Verónica Cashabamba/ Sr. Vicente Suco</t>
  </si>
  <si>
    <t>2023-07-05;  Hora de toma de muestra ver cuadro.</t>
  </si>
  <si>
    <t xml:space="preserve"> SISTEMA LA PENÍNSULA</t>
  </si>
  <si>
    <t>SISTEMA SOCAVÓN - SAN LUIS</t>
  </si>
  <si>
    <t>SISTEMA QUILLÁN ALEMANIA</t>
  </si>
  <si>
    <t>LA PENÍNSULA</t>
  </si>
  <si>
    <t>LA PENÍNSULA-LA CONCEPCIÓN</t>
  </si>
  <si>
    <t>SAN LUIS</t>
  </si>
  <si>
    <t>09h00min.</t>
  </si>
  <si>
    <t>09h27min.</t>
  </si>
  <si>
    <t>09h37min.</t>
  </si>
  <si>
    <t>11h08min.</t>
  </si>
  <si>
    <t>10h48min.</t>
  </si>
  <si>
    <t>10h30 min.</t>
  </si>
  <si>
    <t>10h07min.</t>
  </si>
  <si>
    <t>&lt;1,8</t>
  </si>
  <si>
    <t>&lt;0,15</t>
  </si>
  <si>
    <t>&lt;0,10</t>
  </si>
  <si>
    <t>&lt;0,996</t>
  </si>
  <si>
    <t xml:space="preserve">Aceptable </t>
  </si>
  <si>
    <t>SAN PABLO DE CUNCHIBAMBA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</si>
</sst>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0.0"/>
    <numFmt numFmtId="166" formatCode="0.000"/>
  </numFmts>
  <fonts count="21" x14ac:knownFonts="1">
    <font>
      <sz val="10"/>
      <name val="Arial"/>
    </font>
    <font>
      <sz val="10"/>
      <name val="Arial"/>
      <family val="2"/>
    </font>
    <font>
      <sz val="10"/>
      <name val="Century Gothic"/>
      <family val="2"/>
    </font>
    <font>
      <b/>
      <sz val="14"/>
      <name val="Century Gothic"/>
      <family val="2"/>
    </font>
    <font>
      <b/>
      <sz val="9"/>
      <name val="Century Gothic"/>
      <family val="2"/>
    </font>
    <font>
      <b/>
      <sz val="12"/>
      <name val="Century Gothic"/>
      <family val="2"/>
    </font>
    <font>
      <b/>
      <sz val="10"/>
      <name val="Century Gothic"/>
      <family val="2"/>
    </font>
    <font>
      <b/>
      <sz val="8"/>
      <name val="Century Gothic"/>
      <family val="2"/>
    </font>
    <font>
      <sz val="9"/>
      <name val="Century Gothic"/>
      <family val="2"/>
    </font>
    <font>
      <sz val="8"/>
      <name val="Century Gothic"/>
      <family val="2"/>
    </font>
    <font>
      <b/>
      <sz val="7"/>
      <name val="Century Gothic"/>
      <family val="2"/>
    </font>
    <font>
      <sz val="6"/>
      <name val="Century Gothic"/>
      <family val="2"/>
    </font>
    <font>
      <sz val="9"/>
      <color theme="1"/>
      <name val="Century Gothic"/>
      <family val="2"/>
    </font>
    <font>
      <sz val="8"/>
      <color rgb="FFFF0000"/>
      <name val="Century Gothic"/>
      <family val="2"/>
    </font>
    <font>
      <sz val="8"/>
      <color theme="1"/>
      <name val="Century Gothic"/>
      <family val="2"/>
    </font>
    <font>
      <b/>
      <sz val="9"/>
      <color theme="4" tint="-0.499984740745262"/>
      <name val="Century Gothic"/>
      <family val="2"/>
    </font>
    <font>
      <sz val="10"/>
      <color indexed="8"/>
      <name val="Century Gothic"/>
      <family val="2"/>
    </font>
    <font>
      <sz val="8"/>
      <color indexed="8"/>
      <name val="Century Gothic"/>
      <family val="2"/>
    </font>
    <font>
      <sz val="9"/>
      <name val="Arial"/>
      <family val="2"/>
    </font>
    <font>
      <sz val="9"/>
      <color rgb="FFFF0000"/>
      <name val="Century Gothic"/>
      <family val="2"/>
    </font>
    <font>
      <sz val="11"/>
      <name val="Century Gothic"/>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5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411">
    <xf numFmtId="0" fontId="0" fillId="0" borderId="0" xfId="0"/>
    <xf numFmtId="0" fontId="2" fillId="2" borderId="0" xfId="1" applyFont="1" applyFill="1" applyAlignment="1">
      <alignment horizontal="center"/>
    </xf>
    <xf numFmtId="0" fontId="2" fillId="3" borderId="0" xfId="1" applyFont="1" applyFill="1" applyAlignment="1">
      <alignment horizontal="center"/>
    </xf>
    <xf numFmtId="0" fontId="2" fillId="2" borderId="1" xfId="1" applyFont="1" applyFill="1" applyBorder="1"/>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2" fillId="2" borderId="5" xfId="1" applyFont="1" applyFill="1" applyBorder="1"/>
    <xf numFmtId="0" fontId="3" fillId="2" borderId="6"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2" fillId="2" borderId="11" xfId="1" applyFont="1" applyFill="1" applyBorder="1"/>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4" xfId="1" applyFont="1" applyBorder="1" applyAlignment="1">
      <alignment horizontal="center" vertical="center" wrapText="1"/>
    </xf>
    <xf numFmtId="0" fontId="2" fillId="2" borderId="2" xfId="1" applyFont="1" applyFill="1" applyBorder="1" applyAlignment="1">
      <alignment horizontal="center"/>
    </xf>
    <xf numFmtId="0" fontId="2" fillId="2" borderId="3" xfId="1" applyFont="1" applyFill="1" applyBorder="1" applyAlignment="1">
      <alignment horizont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6" fillId="4" borderId="0" xfId="1" applyFont="1" applyFill="1" applyAlignment="1">
      <alignment horizontal="center" vertical="center" wrapText="1"/>
    </xf>
    <xf numFmtId="0" fontId="6" fillId="4" borderId="7" xfId="1" applyFont="1" applyFill="1" applyBorder="1" applyAlignment="1">
      <alignment horizontal="center" vertical="center" wrapText="1"/>
    </xf>
    <xf numFmtId="0" fontId="2" fillId="4" borderId="8" xfId="1" applyFont="1" applyFill="1" applyBorder="1" applyAlignment="1">
      <alignment horizontal="center"/>
    </xf>
    <xf numFmtId="0" fontId="2" fillId="4" borderId="9" xfId="1" applyFont="1" applyFill="1" applyBorder="1" applyAlignment="1">
      <alignment horizontal="center"/>
    </xf>
    <xf numFmtId="0" fontId="6" fillId="4" borderId="9" xfId="1" applyFont="1" applyFill="1" applyBorder="1" applyAlignment="1">
      <alignment vertical="center" wrapText="1"/>
    </xf>
    <xf numFmtId="0" fontId="6" fillId="4" borderId="9" xfId="1" applyFont="1" applyFill="1" applyBorder="1" applyAlignment="1">
      <alignment horizontal="center" vertical="center" wrapText="1"/>
    </xf>
    <xf numFmtId="17" fontId="6" fillId="4" borderId="9" xfId="1" applyNumberFormat="1" applyFont="1" applyFill="1" applyBorder="1" applyAlignment="1">
      <alignment horizontal="left" vertical="center" wrapText="1"/>
    </xf>
    <xf numFmtId="0" fontId="6" fillId="4" borderId="9" xfId="1" applyFont="1" applyFill="1" applyBorder="1" applyAlignment="1">
      <alignment horizontal="left" vertical="center" wrapText="1"/>
    </xf>
    <xf numFmtId="0" fontId="6" fillId="4" borderId="10" xfId="1" applyFont="1" applyFill="1" applyBorder="1" applyAlignment="1">
      <alignment vertical="center" wrapText="1"/>
    </xf>
    <xf numFmtId="0" fontId="6" fillId="0" borderId="12" xfId="1" applyFont="1" applyBorder="1" applyAlignment="1">
      <alignment horizontal="center"/>
    </xf>
    <xf numFmtId="0" fontId="6" fillId="0" borderId="13" xfId="1" applyFont="1" applyBorder="1" applyAlignment="1">
      <alignment horizontal="center"/>
    </xf>
    <xf numFmtId="0" fontId="6" fillId="0" borderId="14" xfId="1" applyFont="1" applyBorder="1" applyAlignment="1">
      <alignment horizontal="center"/>
    </xf>
    <xf numFmtId="0" fontId="7" fillId="0" borderId="6" xfId="1" applyFont="1" applyBorder="1" applyAlignment="1">
      <alignment horizontal="left" vertical="center" wrapText="1"/>
    </xf>
    <xf numFmtId="0" fontId="7" fillId="0" borderId="0" xfId="1" applyFont="1" applyAlignment="1">
      <alignment horizontal="left" vertical="center" wrapText="1"/>
    </xf>
    <xf numFmtId="0" fontId="2" fillId="0" borderId="0" xfId="1" applyFont="1" applyAlignment="1" applyProtection="1">
      <alignment horizontal="left" vertical="center" wrapText="1"/>
      <protection locked="0"/>
    </xf>
    <xf numFmtId="0" fontId="2" fillId="0" borderId="7" xfId="1" applyFont="1" applyBorder="1" applyAlignment="1" applyProtection="1">
      <alignment horizontal="left" vertical="center" wrapText="1"/>
      <protection locked="0"/>
    </xf>
    <xf numFmtId="0" fontId="8" fillId="3" borderId="0" xfId="1" applyFont="1" applyFill="1" applyAlignment="1" applyProtection="1">
      <alignment horizontal="left" vertical="center" wrapText="1"/>
      <protection locked="0"/>
    </xf>
    <xf numFmtId="0" fontId="8" fillId="3" borderId="7" xfId="1" applyFont="1" applyFill="1" applyBorder="1" applyAlignment="1" applyProtection="1">
      <alignment horizontal="left" vertical="center" wrapText="1"/>
      <protection locked="0"/>
    </xf>
    <xf numFmtId="164" fontId="8" fillId="3" borderId="0" xfId="1" applyNumberFormat="1" applyFont="1" applyFill="1" applyAlignment="1" applyProtection="1">
      <alignment horizontal="left" vertical="center" wrapText="1"/>
      <protection locked="0"/>
    </xf>
    <xf numFmtId="164" fontId="8" fillId="3" borderId="7" xfId="1" applyNumberFormat="1" applyFont="1" applyFill="1" applyBorder="1" applyAlignment="1" applyProtection="1">
      <alignment horizontal="left" vertical="center" wrapText="1"/>
      <protection locked="0"/>
    </xf>
    <xf numFmtId="49" fontId="8" fillId="3" borderId="0" xfId="1" applyNumberFormat="1" applyFont="1" applyFill="1" applyAlignment="1" applyProtection="1">
      <alignment horizontal="left" vertical="center" wrapText="1"/>
      <protection locked="0"/>
    </xf>
    <xf numFmtId="49" fontId="8" fillId="3" borderId="7" xfId="1" applyNumberFormat="1" applyFont="1" applyFill="1" applyBorder="1" applyAlignment="1" applyProtection="1">
      <alignment horizontal="left" vertical="center" wrapText="1"/>
      <protection locked="0"/>
    </xf>
    <xf numFmtId="49" fontId="2" fillId="3" borderId="0" xfId="1" applyNumberFormat="1" applyFont="1" applyFill="1" applyAlignment="1" applyProtection="1">
      <alignment vertical="center" wrapText="1"/>
      <protection locked="0"/>
    </xf>
    <xf numFmtId="0" fontId="7" fillId="0" borderId="0" xfId="1" applyFont="1" applyAlignment="1">
      <alignment vertical="center" wrapText="1"/>
    </xf>
    <xf numFmtId="0" fontId="4" fillId="0" borderId="0" xfId="1" applyFont="1" applyAlignment="1" applyProtection="1">
      <alignment horizontal="left" wrapText="1"/>
      <protection locked="0"/>
    </xf>
    <xf numFmtId="0" fontId="4" fillId="0" borderId="7" xfId="1" applyFont="1" applyBorder="1" applyAlignment="1" applyProtection="1">
      <alignment horizontal="left" wrapText="1"/>
      <protection locked="0"/>
    </xf>
    <xf numFmtId="0" fontId="2" fillId="0" borderId="6" xfId="1" applyFont="1" applyBorder="1" applyAlignment="1">
      <alignment horizontal="center"/>
    </xf>
    <xf numFmtId="0" fontId="2" fillId="0" borderId="0" xfId="1" applyFont="1" applyAlignment="1">
      <alignment horizontal="center"/>
    </xf>
    <xf numFmtId="0" fontId="8" fillId="0" borderId="0" xfId="1" applyFont="1" applyAlignment="1" applyProtection="1">
      <alignment horizontal="left" vertical="center"/>
      <protection locked="0"/>
    </xf>
    <xf numFmtId="0" fontId="8" fillId="0" borderId="7" xfId="1" applyFont="1" applyBorder="1" applyAlignment="1" applyProtection="1">
      <alignment horizontal="left" vertical="top" wrapText="1"/>
      <protection locked="0"/>
    </xf>
    <xf numFmtId="164" fontId="2" fillId="0" borderId="0" xfId="1" applyNumberFormat="1" applyFont="1" applyAlignment="1" applyProtection="1">
      <alignment horizontal="left" vertical="center" wrapText="1"/>
      <protection locked="0"/>
    </xf>
    <xf numFmtId="164" fontId="2" fillId="0" borderId="7" xfId="1" applyNumberFormat="1" applyFont="1" applyBorder="1" applyAlignment="1" applyProtection="1">
      <alignment horizontal="left" vertical="center" wrapText="1"/>
      <protection locked="0"/>
    </xf>
    <xf numFmtId="165" fontId="8" fillId="0" borderId="0" xfId="1" applyNumberFormat="1" applyFont="1" applyAlignment="1" applyProtection="1">
      <alignment horizontal="left" vertical="center"/>
      <protection locked="0"/>
    </xf>
    <xf numFmtId="0" fontId="7" fillId="0" borderId="8" xfId="1" applyFont="1" applyBorder="1" applyAlignment="1">
      <alignment horizontal="left" vertical="center"/>
    </xf>
    <xf numFmtId="0" fontId="7" fillId="0" borderId="9" xfId="1" applyFont="1" applyBorder="1" applyAlignment="1">
      <alignment horizontal="left" vertical="center"/>
    </xf>
    <xf numFmtId="0" fontId="2" fillId="0" borderId="9" xfId="1" applyFont="1" applyBorder="1" applyAlignment="1" applyProtection="1">
      <alignment horizontal="left" vertical="center" wrapText="1"/>
      <protection locked="0"/>
    </xf>
    <xf numFmtId="0" fontId="2" fillId="0" borderId="10" xfId="1" applyFont="1" applyBorder="1" applyAlignment="1" applyProtection="1">
      <alignment horizontal="left" vertical="center" wrapText="1"/>
      <protection locked="0"/>
    </xf>
    <xf numFmtId="0" fontId="9" fillId="0" borderId="8" xfId="1" applyFont="1" applyBorder="1" applyAlignment="1">
      <alignment horizontal="left" vertical="top" wrapText="1"/>
    </xf>
    <xf numFmtId="0" fontId="9" fillId="0" borderId="9" xfId="1" applyFont="1" applyBorder="1" applyAlignment="1">
      <alignment horizontal="left" vertical="top" wrapText="1"/>
    </xf>
    <xf numFmtId="0" fontId="2" fillId="2" borderId="9" xfId="1" applyFont="1" applyFill="1" applyBorder="1" applyAlignment="1" applyProtection="1">
      <alignment horizontal="center"/>
      <protection locked="0"/>
    </xf>
    <xf numFmtId="0" fontId="2" fillId="2" borderId="10" xfId="1" applyFont="1" applyFill="1" applyBorder="1" applyAlignment="1" applyProtection="1">
      <alignment horizontal="center"/>
      <protection locked="0"/>
    </xf>
    <xf numFmtId="0" fontId="7" fillId="0" borderId="0" xfId="1" applyFont="1" applyAlignment="1">
      <alignment horizontal="left" vertical="top"/>
    </xf>
    <xf numFmtId="0" fontId="2" fillId="0" borderId="0" xfId="1" applyFont="1" applyAlignment="1">
      <alignment horizontal="left" vertical="center" wrapText="1"/>
    </xf>
    <xf numFmtId="0" fontId="9" fillId="0" borderId="0" xfId="1" applyFont="1" applyAlignment="1">
      <alignment horizontal="left" vertical="top" wrapText="1"/>
    </xf>
    <xf numFmtId="0" fontId="7" fillId="3" borderId="15" xfId="1" applyFont="1" applyFill="1" applyBorder="1" applyAlignment="1">
      <alignment horizontal="center" vertical="center" wrapText="1"/>
    </xf>
    <xf numFmtId="0" fontId="7" fillId="0" borderId="15" xfId="1" applyFont="1" applyBorder="1" applyAlignment="1">
      <alignment horizontal="center" vertical="center" wrapText="1"/>
    </xf>
    <xf numFmtId="0" fontId="7" fillId="0" borderId="16"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3" borderId="18" xfId="1" applyFont="1" applyFill="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3" borderId="21" xfId="1" applyFont="1" applyFill="1" applyBorder="1" applyAlignment="1">
      <alignment horizontal="center" vertical="center" wrapText="1"/>
    </xf>
    <xf numFmtId="0" fontId="7" fillId="0" borderId="12" xfId="1" applyFont="1" applyBorder="1" applyAlignment="1">
      <alignment horizontal="center" vertical="center" wrapText="1"/>
    </xf>
    <xf numFmtId="0" fontId="7" fillId="0" borderId="14" xfId="1" applyFont="1" applyBorder="1" applyAlignment="1">
      <alignment horizontal="center" vertical="center" wrapText="1"/>
    </xf>
    <xf numFmtId="0" fontId="7" fillId="0" borderId="0" xfId="1" applyFont="1" applyAlignment="1">
      <alignment horizontal="center" vertical="center" wrapText="1"/>
    </xf>
    <xf numFmtId="0" fontId="7" fillId="0" borderId="1" xfId="1" applyFont="1" applyBorder="1" applyAlignment="1">
      <alignment horizontal="center" vertical="center" wrapText="1"/>
    </xf>
    <xf numFmtId="0" fontId="10" fillId="3" borderId="5" xfId="1" applyFont="1" applyFill="1" applyBorder="1" applyAlignment="1" applyProtection="1">
      <alignment horizontal="center" vertical="center" wrapText="1"/>
      <protection locked="0"/>
    </xf>
    <xf numFmtId="0" fontId="7" fillId="3" borderId="5" xfId="1" applyFont="1" applyFill="1" applyBorder="1" applyAlignment="1" applyProtection="1">
      <alignment horizontal="center" vertical="center" wrapText="1"/>
      <protection locked="0"/>
    </xf>
    <xf numFmtId="0" fontId="7" fillId="3" borderId="5" xfId="1" applyFont="1" applyFill="1" applyBorder="1" applyAlignment="1" applyProtection="1">
      <alignment horizontal="center" vertical="center"/>
      <protection locked="0"/>
    </xf>
    <xf numFmtId="0" fontId="7" fillId="0" borderId="5" xfId="1" applyFont="1" applyBorder="1" applyAlignment="1" applyProtection="1">
      <alignment horizontal="center" vertical="center" wrapText="1"/>
      <protection locked="0"/>
    </xf>
    <xf numFmtId="0" fontId="7" fillId="0" borderId="5" xfId="1" applyFont="1" applyBorder="1" applyAlignment="1">
      <alignment horizontal="center" vertical="center"/>
    </xf>
    <xf numFmtId="0" fontId="9" fillId="3" borderId="0" xfId="1" applyFont="1" applyFill="1" applyAlignment="1">
      <alignment horizontal="center" vertical="center"/>
    </xf>
    <xf numFmtId="0" fontId="7" fillId="3" borderId="22" xfId="1" applyFont="1" applyFill="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3" borderId="25" xfId="1" applyFont="1" applyFill="1" applyBorder="1" applyAlignment="1">
      <alignment horizontal="center" vertical="center" wrapText="1"/>
    </xf>
    <xf numFmtId="0" fontId="9" fillId="0" borderId="5" xfId="1" applyFont="1" applyBorder="1" applyAlignment="1">
      <alignment horizontal="center" vertical="top" wrapText="1"/>
    </xf>
    <xf numFmtId="0" fontId="9" fillId="3" borderId="5" xfId="1" applyFont="1" applyFill="1" applyBorder="1" applyAlignment="1" applyProtection="1">
      <alignment horizontal="center" vertical="center" wrapText="1"/>
      <protection locked="0"/>
    </xf>
    <xf numFmtId="0" fontId="9" fillId="3" borderId="5" xfId="1" applyFont="1" applyFill="1" applyBorder="1" applyAlignment="1" applyProtection="1">
      <alignment horizontal="center" vertical="center"/>
      <protection locked="0"/>
    </xf>
    <xf numFmtId="0" fontId="9" fillId="0" borderId="5" xfId="1" applyFont="1" applyBorder="1" applyAlignment="1" applyProtection="1">
      <alignment horizontal="center" vertical="center" wrapText="1"/>
      <protection locked="0"/>
    </xf>
    <xf numFmtId="0" fontId="7" fillId="0" borderId="11" xfId="1" applyFont="1" applyBorder="1" applyAlignment="1" applyProtection="1">
      <alignment horizontal="center" vertical="center"/>
      <protection locked="0"/>
    </xf>
    <xf numFmtId="0" fontId="2" fillId="0" borderId="1" xfId="1" applyFont="1" applyBorder="1" applyAlignment="1" applyProtection="1">
      <alignment horizontal="left" vertical="center"/>
      <protection locked="0"/>
    </xf>
    <xf numFmtId="1" fontId="9" fillId="0" borderId="26" xfId="1" applyNumberFormat="1" applyFont="1" applyBorder="1" applyAlignment="1">
      <alignment horizontal="center" vertical="center" wrapText="1"/>
    </xf>
    <xf numFmtId="1" fontId="9" fillId="0" borderId="16" xfId="1" applyNumberFormat="1" applyFont="1" applyBorder="1" applyAlignment="1">
      <alignment horizontal="center" vertical="center" wrapText="1"/>
    </xf>
    <xf numFmtId="1" fontId="9" fillId="0" borderId="27" xfId="1" applyNumberFormat="1" applyFont="1" applyBorder="1" applyAlignment="1">
      <alignment horizontal="center" vertical="center" wrapText="1"/>
    </xf>
    <xf numFmtId="1" fontId="9" fillId="0" borderId="28" xfId="1" applyNumberFormat="1" applyFont="1" applyBorder="1" applyAlignment="1">
      <alignment horizontal="center" vertical="center" wrapText="1"/>
    </xf>
    <xf numFmtId="166" fontId="8" fillId="0" borderId="16" xfId="1" applyNumberFormat="1" applyFont="1" applyBorder="1" applyAlignment="1" applyProtection="1">
      <alignment horizontal="center" vertical="center"/>
      <protection locked="0"/>
    </xf>
    <xf numFmtId="166" fontId="8" fillId="0" borderId="26" xfId="1" applyNumberFormat="1" applyFont="1" applyBorder="1" applyAlignment="1" applyProtection="1">
      <alignment horizontal="center" vertical="center"/>
      <protection locked="0"/>
    </xf>
    <xf numFmtId="166" fontId="8" fillId="0" borderId="16" xfId="0" applyNumberFormat="1" applyFont="1" applyBorder="1" applyAlignment="1" applyProtection="1">
      <alignment horizontal="center" vertical="center"/>
      <protection locked="0"/>
    </xf>
    <xf numFmtId="166" fontId="8" fillId="0" borderId="17" xfId="0" applyNumberFormat="1" applyFont="1" applyBorder="1" applyAlignment="1" applyProtection="1">
      <alignment horizontal="center" vertical="center"/>
      <protection locked="0"/>
    </xf>
    <xf numFmtId="1" fontId="8" fillId="0" borderId="16" xfId="1" applyNumberFormat="1" applyFont="1" applyBorder="1" applyAlignment="1" applyProtection="1">
      <alignment horizontal="center" vertical="center" wrapText="1"/>
      <protection locked="0"/>
    </xf>
    <xf numFmtId="166" fontId="8" fillId="0" borderId="17" xfId="1" applyNumberFormat="1" applyFont="1" applyBorder="1" applyAlignment="1" applyProtection="1">
      <alignment horizontal="center" vertical="center" wrapText="1"/>
      <protection locked="0"/>
    </xf>
    <xf numFmtId="166" fontId="8" fillId="0" borderId="28" xfId="1" applyNumberFormat="1" applyFont="1" applyBorder="1" applyAlignment="1" applyProtection="1">
      <alignment horizontal="center" vertical="center"/>
      <protection locked="0"/>
    </xf>
    <xf numFmtId="0" fontId="8" fillId="0" borderId="17" xfId="1" applyFont="1" applyBorder="1" applyAlignment="1">
      <alignment horizontal="center" vertical="center"/>
    </xf>
    <xf numFmtId="0" fontId="2" fillId="0" borderId="0" xfId="1" applyFont="1" applyAlignment="1">
      <alignment horizontal="center" vertical="center"/>
    </xf>
    <xf numFmtId="0" fontId="2" fillId="0" borderId="18" xfId="1" applyFont="1" applyBorder="1" applyAlignment="1" applyProtection="1">
      <alignment horizontal="left" vertical="center"/>
      <protection locked="0"/>
    </xf>
    <xf numFmtId="1" fontId="9" fillId="0" borderId="29" xfId="1" applyNumberFormat="1" applyFont="1" applyBorder="1" applyAlignment="1">
      <alignment horizontal="center" vertical="center" wrapText="1"/>
    </xf>
    <xf numFmtId="1" fontId="9" fillId="0" borderId="19" xfId="1" applyNumberFormat="1" applyFont="1" applyBorder="1" applyAlignment="1">
      <alignment horizontal="center" vertical="center" wrapText="1"/>
    </xf>
    <xf numFmtId="1" fontId="9" fillId="0" borderId="30" xfId="1" applyNumberFormat="1" applyFont="1" applyBorder="1" applyAlignment="1">
      <alignment horizontal="center" vertical="center" wrapText="1"/>
    </xf>
    <xf numFmtId="165" fontId="9" fillId="0" borderId="21" xfId="1" applyNumberFormat="1" applyFont="1" applyBorder="1" applyAlignment="1">
      <alignment horizontal="center" vertical="center" wrapText="1"/>
    </xf>
    <xf numFmtId="166" fontId="8" fillId="0" borderId="19" xfId="1" applyNumberFormat="1" applyFont="1" applyBorder="1" applyAlignment="1">
      <alignment horizontal="center" vertical="center" wrapText="1"/>
    </xf>
    <xf numFmtId="166" fontId="8" fillId="0" borderId="29" xfId="1" applyNumberFormat="1" applyFont="1" applyBorder="1" applyAlignment="1">
      <alignment horizontal="center" vertical="center" wrapText="1"/>
    </xf>
    <xf numFmtId="166" fontId="8" fillId="0" borderId="20" xfId="1" applyNumberFormat="1" applyFont="1" applyBorder="1" applyAlignment="1">
      <alignment horizontal="center" vertical="center" wrapText="1"/>
    </xf>
    <xf numFmtId="166" fontId="8" fillId="0" borderId="21" xfId="1" applyNumberFormat="1" applyFont="1" applyBorder="1" applyAlignment="1">
      <alignment horizontal="center" vertical="center" wrapText="1"/>
    </xf>
    <xf numFmtId="0" fontId="8" fillId="0" borderId="20" xfId="1" applyFont="1" applyBorder="1" applyAlignment="1">
      <alignment horizontal="center" vertical="center"/>
    </xf>
    <xf numFmtId="2" fontId="11" fillId="0" borderId="0" xfId="0" applyNumberFormat="1" applyFont="1" applyAlignment="1" applyProtection="1">
      <alignment horizontal="center" vertical="center" wrapText="1"/>
      <protection locked="0"/>
    </xf>
    <xf numFmtId="1" fontId="9" fillId="0" borderId="21" xfId="1" applyNumberFormat="1" applyFont="1" applyBorder="1" applyAlignment="1">
      <alignment horizontal="center" vertical="center" wrapText="1"/>
    </xf>
    <xf numFmtId="2" fontId="8" fillId="0" borderId="19" xfId="1" applyNumberFormat="1" applyFont="1" applyBorder="1" applyAlignment="1" applyProtection="1">
      <alignment horizontal="center" vertical="center" wrapText="1"/>
      <protection locked="0"/>
    </xf>
    <xf numFmtId="2" fontId="8" fillId="0" borderId="29" xfId="1" applyNumberFormat="1" applyFont="1" applyBorder="1" applyAlignment="1">
      <alignment horizontal="center" vertical="center" wrapText="1"/>
    </xf>
    <xf numFmtId="2" fontId="8" fillId="0" borderId="19" xfId="1" applyNumberFormat="1" applyFont="1" applyBorder="1" applyAlignment="1">
      <alignment horizontal="center" vertical="center" wrapText="1"/>
    </xf>
    <xf numFmtId="2" fontId="8" fillId="0" borderId="20" xfId="1" applyNumberFormat="1" applyFont="1" applyBorder="1" applyAlignment="1">
      <alignment horizontal="center" vertical="center" wrapText="1"/>
    </xf>
    <xf numFmtId="2" fontId="8" fillId="0" borderId="20" xfId="1" applyNumberFormat="1" applyFont="1" applyBorder="1" applyAlignment="1" applyProtection="1">
      <alignment horizontal="center" vertical="center" wrapText="1"/>
      <protection locked="0"/>
    </xf>
    <xf numFmtId="2" fontId="8" fillId="0" borderId="21" xfId="1" applyNumberFormat="1" applyFont="1" applyBorder="1" applyAlignment="1" applyProtection="1">
      <alignment horizontal="center" vertical="center" wrapText="1"/>
      <protection locked="0"/>
    </xf>
    <xf numFmtId="2" fontId="8" fillId="0" borderId="20" xfId="1" applyNumberFormat="1" applyFont="1" applyBorder="1" applyAlignment="1">
      <alignment horizontal="center" vertical="center"/>
    </xf>
    <xf numFmtId="1" fontId="9" fillId="3" borderId="19" xfId="1" applyNumberFormat="1" applyFont="1" applyFill="1" applyBorder="1" applyAlignment="1">
      <alignment horizontal="center" vertical="center" wrapText="1"/>
    </xf>
    <xf numFmtId="1" fontId="9" fillId="3" borderId="30" xfId="1" applyNumberFormat="1" applyFont="1" applyFill="1" applyBorder="1" applyAlignment="1">
      <alignment horizontal="center" vertical="center" wrapText="1"/>
    </xf>
    <xf numFmtId="1" fontId="8" fillId="0" borderId="19" xfId="1" applyNumberFormat="1" applyFont="1" applyBorder="1" applyAlignment="1" applyProtection="1">
      <alignment horizontal="center" vertical="center" wrapText="1"/>
      <protection locked="0"/>
    </xf>
    <xf numFmtId="1" fontId="8" fillId="0" borderId="29" xfId="1" applyNumberFormat="1" applyFont="1" applyBorder="1" applyAlignment="1" applyProtection="1">
      <alignment horizontal="center" vertical="center" wrapText="1"/>
      <protection locked="0"/>
    </xf>
    <xf numFmtId="1" fontId="8" fillId="0" borderId="20" xfId="1" applyNumberFormat="1" applyFont="1" applyBorder="1" applyAlignment="1" applyProtection="1">
      <alignment horizontal="center" vertical="center" wrapText="1"/>
      <protection locked="0"/>
    </xf>
    <xf numFmtId="1" fontId="8" fillId="0" borderId="21" xfId="1" applyNumberFormat="1" applyFont="1" applyBorder="1" applyAlignment="1" applyProtection="1">
      <alignment horizontal="center" vertical="center" wrapText="1"/>
      <protection locked="0"/>
    </xf>
    <xf numFmtId="2" fontId="8" fillId="0" borderId="29" xfId="1" applyNumberFormat="1" applyFont="1" applyBorder="1" applyAlignment="1" applyProtection="1">
      <alignment horizontal="center" vertical="center" wrapText="1"/>
      <protection locked="0"/>
    </xf>
    <xf numFmtId="2" fontId="12" fillId="0" borderId="19" xfId="1" applyNumberFormat="1" applyFont="1" applyBorder="1" applyAlignment="1" applyProtection="1">
      <alignment horizontal="center" vertical="center" wrapText="1"/>
      <protection locked="0"/>
    </xf>
    <xf numFmtId="2" fontId="12" fillId="0" borderId="20" xfId="1" applyNumberFormat="1" applyFont="1" applyBorder="1" applyAlignment="1" applyProtection="1">
      <alignment horizontal="center" vertical="center" wrapText="1"/>
      <protection locked="0"/>
    </xf>
    <xf numFmtId="1" fontId="9" fillId="0" borderId="21" xfId="1" applyNumberFormat="1" applyFont="1" applyBorder="1" applyAlignment="1">
      <alignment horizontal="center" vertical="center" wrapText="1"/>
    </xf>
    <xf numFmtId="1" fontId="9" fillId="0" borderId="29" xfId="1" applyNumberFormat="1" applyFont="1" applyBorder="1" applyAlignment="1">
      <alignment horizontal="center" vertical="center" wrapText="1"/>
    </xf>
    <xf numFmtId="165" fontId="8" fillId="0" borderId="21" xfId="1" applyNumberFormat="1" applyFont="1" applyBorder="1" applyAlignment="1" applyProtection="1">
      <alignment horizontal="center" vertical="center" wrapText="1"/>
      <protection locked="0"/>
    </xf>
    <xf numFmtId="166" fontId="8" fillId="0" borderId="29" xfId="1" applyNumberFormat="1" applyFont="1" applyBorder="1" applyAlignment="1" applyProtection="1">
      <alignment horizontal="center" vertical="center" wrapText="1"/>
      <protection locked="0"/>
    </xf>
    <xf numFmtId="166" fontId="8" fillId="0" borderId="19" xfId="1" applyNumberFormat="1" applyFont="1" applyBorder="1" applyAlignment="1" applyProtection="1">
      <alignment horizontal="center" vertical="center" wrapText="1"/>
      <protection locked="0"/>
    </xf>
    <xf numFmtId="166" fontId="8" fillId="0" borderId="20" xfId="1" applyNumberFormat="1" applyFont="1" applyBorder="1" applyAlignment="1" applyProtection="1">
      <alignment horizontal="center" vertical="center" wrapText="1"/>
      <protection locked="0"/>
    </xf>
    <xf numFmtId="166" fontId="8" fillId="0" borderId="21" xfId="1" applyNumberFormat="1" applyFont="1" applyBorder="1" applyAlignment="1" applyProtection="1">
      <alignment horizontal="center" vertical="center" wrapText="1"/>
      <protection locked="0"/>
    </xf>
    <xf numFmtId="166" fontId="8" fillId="0" borderId="20" xfId="1" applyNumberFormat="1" applyFont="1" applyBorder="1" applyAlignment="1">
      <alignment horizontal="center" vertical="center"/>
    </xf>
    <xf numFmtId="2" fontId="8" fillId="0" borderId="19" xfId="1" applyNumberFormat="1" applyFont="1" applyBorder="1" applyAlignment="1" applyProtection="1">
      <alignment horizontal="center" vertical="center"/>
      <protection locked="0"/>
    </xf>
    <xf numFmtId="2" fontId="8" fillId="0" borderId="29" xfId="1" applyNumberFormat="1" applyFont="1" applyBorder="1" applyAlignment="1" applyProtection="1">
      <alignment horizontal="center" vertical="center"/>
      <protection locked="0"/>
    </xf>
    <xf numFmtId="165" fontId="8" fillId="0" borderId="19" xfId="0" applyNumberFormat="1" applyFont="1" applyBorder="1" applyAlignment="1" applyProtection="1">
      <alignment horizontal="center" vertical="center"/>
      <protection locked="0"/>
    </xf>
    <xf numFmtId="2" fontId="8" fillId="0" borderId="20" xfId="0" applyNumberFormat="1" applyFont="1" applyBorder="1" applyAlignment="1" applyProtection="1">
      <alignment horizontal="center" vertical="center"/>
      <protection locked="0"/>
    </xf>
    <xf numFmtId="165" fontId="8" fillId="0" borderId="20" xfId="0" applyNumberFormat="1" applyFont="1" applyBorder="1" applyAlignment="1" applyProtection="1">
      <alignment horizontal="center" vertical="center"/>
      <protection locked="0"/>
    </xf>
    <xf numFmtId="165" fontId="8" fillId="0" borderId="21" xfId="0" applyNumberFormat="1" applyFont="1" applyBorder="1" applyAlignment="1" applyProtection="1">
      <alignment horizontal="center" vertical="center"/>
      <protection locked="0"/>
    </xf>
    <xf numFmtId="165" fontId="8" fillId="0" borderId="20" xfId="1" applyNumberFormat="1" applyFont="1" applyBorder="1" applyAlignment="1">
      <alignment horizontal="center" vertical="center"/>
    </xf>
    <xf numFmtId="165" fontId="8" fillId="0" borderId="19" xfId="1" applyNumberFormat="1" applyFont="1" applyBorder="1" applyAlignment="1" applyProtection="1">
      <alignment horizontal="center" vertical="center"/>
      <protection locked="0"/>
    </xf>
    <xf numFmtId="165" fontId="8" fillId="0" borderId="29" xfId="1" applyNumberFormat="1" applyFont="1" applyBorder="1" applyAlignment="1" applyProtection="1">
      <alignment horizontal="center" vertical="center"/>
      <protection locked="0"/>
    </xf>
    <xf numFmtId="166" fontId="8" fillId="0" borderId="19" xfId="0" applyNumberFormat="1" applyFont="1" applyBorder="1" applyAlignment="1" applyProtection="1">
      <alignment horizontal="center" vertical="center"/>
      <protection locked="0"/>
    </xf>
    <xf numFmtId="166" fontId="8" fillId="0" borderId="20" xfId="0" applyNumberFormat="1" applyFont="1" applyBorder="1" applyAlignment="1" applyProtection="1">
      <alignment horizontal="center" vertical="center"/>
      <protection locked="0"/>
    </xf>
    <xf numFmtId="166" fontId="8" fillId="0" borderId="21" xfId="0" applyNumberFormat="1" applyFont="1" applyBorder="1" applyAlignment="1" applyProtection="1">
      <alignment horizontal="center" vertical="center"/>
      <protection locked="0"/>
    </xf>
    <xf numFmtId="2" fontId="8" fillId="0" borderId="19" xfId="0" applyNumberFormat="1"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2" fillId="0" borderId="31" xfId="1" applyFont="1" applyBorder="1" applyAlignment="1" applyProtection="1">
      <alignment horizontal="left" vertical="center"/>
      <protection locked="0"/>
    </xf>
    <xf numFmtId="1" fontId="9" fillId="0" borderId="32" xfId="1" applyNumberFormat="1" applyFont="1" applyBorder="1" applyAlignment="1">
      <alignment horizontal="center" vertical="center" wrapText="1"/>
    </xf>
    <xf numFmtId="1" fontId="9" fillId="0" borderId="33" xfId="1" applyNumberFormat="1" applyFont="1" applyBorder="1" applyAlignment="1">
      <alignment horizontal="center" vertical="center" wrapText="1"/>
    </xf>
    <xf numFmtId="1" fontId="9" fillId="0" borderId="34" xfId="1" applyNumberFormat="1" applyFont="1" applyBorder="1" applyAlignment="1">
      <alignment horizontal="center" vertical="center" wrapText="1"/>
    </xf>
    <xf numFmtId="1" fontId="9" fillId="0" borderId="35" xfId="1" applyNumberFormat="1" applyFont="1" applyBorder="1" applyAlignment="1">
      <alignment horizontal="center" vertical="center" wrapText="1"/>
    </xf>
    <xf numFmtId="2" fontId="8" fillId="0" borderId="33" xfId="1" applyNumberFormat="1" applyFont="1" applyBorder="1" applyAlignment="1" applyProtection="1">
      <alignment horizontal="center" vertical="center"/>
      <protection locked="0"/>
    </xf>
    <xf numFmtId="2" fontId="8" fillId="0" borderId="32" xfId="1" applyNumberFormat="1" applyFont="1" applyBorder="1" applyAlignment="1" applyProtection="1">
      <alignment horizontal="center" vertical="center"/>
      <protection locked="0"/>
    </xf>
    <xf numFmtId="0" fontId="9" fillId="0" borderId="0" xfId="1" applyFont="1" applyAlignment="1" applyProtection="1">
      <alignment vertical="center" wrapText="1"/>
      <protection locked="0"/>
    </xf>
    <xf numFmtId="0" fontId="9" fillId="0" borderId="0" xfId="1" applyFont="1" applyProtection="1">
      <protection locked="0"/>
    </xf>
    <xf numFmtId="0" fontId="9" fillId="0" borderId="16" xfId="0" applyFont="1" applyBorder="1"/>
    <xf numFmtId="0" fontId="9" fillId="0" borderId="19" xfId="0" applyFont="1" applyBorder="1"/>
    <xf numFmtId="49" fontId="9" fillId="0" borderId="36" xfId="0" applyNumberFormat="1" applyFont="1" applyBorder="1" applyAlignment="1">
      <alignment vertical="center" wrapText="1"/>
    </xf>
    <xf numFmtId="49" fontId="13" fillId="0" borderId="19" xfId="0" applyNumberFormat="1" applyFont="1" applyBorder="1" applyAlignment="1">
      <alignment vertical="center" wrapText="1"/>
    </xf>
    <xf numFmtId="49" fontId="9" fillId="0" borderId="19" xfId="0" applyNumberFormat="1" applyFont="1" applyBorder="1" applyAlignment="1">
      <alignment vertical="center" wrapText="1"/>
    </xf>
    <xf numFmtId="1" fontId="9" fillId="0" borderId="19" xfId="1"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19" xfId="1" applyNumberFormat="1" applyFont="1" applyBorder="1" applyAlignment="1">
      <alignment vertical="center" wrapText="1"/>
    </xf>
    <xf numFmtId="0" fontId="14" fillId="3" borderId="19" xfId="0" applyFont="1" applyFill="1" applyBorder="1" applyAlignment="1">
      <alignment vertical="center"/>
    </xf>
    <xf numFmtId="165" fontId="9" fillId="0" borderId="19" xfId="1" applyNumberFormat="1" applyFont="1" applyBorder="1" applyAlignment="1">
      <alignment horizontal="left" vertical="center" wrapText="1"/>
    </xf>
    <xf numFmtId="49" fontId="9" fillId="0" borderId="19" xfId="1" applyNumberFormat="1" applyFont="1" applyBorder="1" applyAlignment="1">
      <alignment horizontal="left" vertical="center" wrapText="1"/>
    </xf>
    <xf numFmtId="49" fontId="9" fillId="0" borderId="33" xfId="0" applyNumberFormat="1" applyFont="1" applyBorder="1" applyAlignment="1">
      <alignment horizontal="left" vertical="center" wrapText="1"/>
    </xf>
    <xf numFmtId="0" fontId="15" fillId="2" borderId="2"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2" fillId="2" borderId="12" xfId="1" applyFont="1" applyFill="1" applyBorder="1" applyAlignment="1">
      <alignment horizontal="center"/>
    </xf>
    <xf numFmtId="0" fontId="2" fillId="2" borderId="13" xfId="1" applyFont="1" applyFill="1" applyBorder="1" applyAlignment="1">
      <alignment horizontal="center"/>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8" fillId="0" borderId="3" xfId="1" applyFont="1" applyBorder="1" applyAlignment="1" applyProtection="1">
      <alignment horizontal="left" vertical="center" wrapText="1"/>
      <protection locked="0"/>
    </xf>
    <xf numFmtId="0" fontId="8" fillId="0" borderId="4" xfId="1" applyFont="1" applyBorder="1" applyAlignment="1" applyProtection="1">
      <alignment horizontal="left" vertical="center" wrapText="1"/>
      <protection locked="0"/>
    </xf>
    <xf numFmtId="0" fontId="8" fillId="0" borderId="0" xfId="1" applyFont="1" applyAlignment="1" applyProtection="1">
      <alignment horizontal="left" vertical="center" wrapText="1"/>
      <protection locked="0"/>
    </xf>
    <xf numFmtId="0" fontId="8" fillId="0" borderId="7" xfId="1" applyFont="1" applyBorder="1" applyAlignment="1" applyProtection="1">
      <alignment horizontal="left" vertical="center" wrapText="1"/>
      <protection locked="0"/>
    </xf>
    <xf numFmtId="164" fontId="8" fillId="0" borderId="0" xfId="1" applyNumberFormat="1" applyFont="1" applyAlignment="1" applyProtection="1">
      <alignment horizontal="left" vertical="center" wrapText="1"/>
      <protection locked="0"/>
    </xf>
    <xf numFmtId="164" fontId="8" fillId="0" borderId="7" xfId="1" applyNumberFormat="1" applyFont="1" applyBorder="1" applyAlignment="1" applyProtection="1">
      <alignment horizontal="left" vertical="center" wrapText="1"/>
      <protection locked="0"/>
    </xf>
    <xf numFmtId="49" fontId="8" fillId="0" borderId="0" xfId="1" applyNumberFormat="1" applyFont="1" applyAlignment="1" applyProtection="1">
      <alignment horizontal="left" vertical="center" wrapText="1"/>
      <protection locked="0"/>
    </xf>
    <xf numFmtId="49" fontId="8" fillId="0" borderId="7" xfId="1" applyNumberFormat="1" applyFont="1" applyBorder="1" applyAlignment="1" applyProtection="1">
      <alignment horizontal="left" vertical="center" wrapText="1"/>
      <protection locked="0"/>
    </xf>
    <xf numFmtId="49" fontId="2" fillId="3" borderId="7" xfId="1" applyNumberFormat="1" applyFont="1" applyFill="1" applyBorder="1" applyAlignment="1" applyProtection="1">
      <alignment vertical="center" wrapText="1"/>
      <protection locked="0"/>
    </xf>
    <xf numFmtId="0" fontId="16" fillId="0" borderId="0" xfId="1" applyFont="1" applyAlignment="1">
      <alignment horizontal="center"/>
    </xf>
    <xf numFmtId="0" fontId="16" fillId="2" borderId="0" xfId="1" applyFont="1" applyFill="1" applyAlignment="1">
      <alignment horizontal="center"/>
    </xf>
    <xf numFmtId="0" fontId="8" fillId="0" borderId="9" xfId="1" applyFont="1" applyBorder="1" applyAlignment="1" applyProtection="1">
      <alignment horizontal="left" vertical="center" wrapText="1"/>
      <protection locked="0"/>
    </xf>
    <xf numFmtId="0" fontId="8" fillId="0" borderId="10" xfId="1" applyFont="1" applyBorder="1" applyAlignment="1" applyProtection="1">
      <alignment horizontal="left" vertical="center" wrapText="1"/>
      <protection locked="0"/>
    </xf>
    <xf numFmtId="0" fontId="16" fillId="2" borderId="9" xfId="1" applyFont="1" applyFill="1" applyBorder="1" applyAlignment="1" applyProtection="1">
      <alignment horizontal="center"/>
      <protection locked="0"/>
    </xf>
    <xf numFmtId="0" fontId="16" fillId="2" borderId="10" xfId="1" applyFont="1" applyFill="1" applyBorder="1" applyAlignment="1" applyProtection="1">
      <alignment horizontal="center"/>
      <protection locked="0"/>
    </xf>
    <xf numFmtId="0" fontId="7"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7" fillId="3" borderId="5" xfId="1" applyFont="1" applyFill="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3" borderId="12"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5" xfId="1" applyFont="1" applyFill="1" applyBorder="1" applyAlignment="1">
      <alignment horizontal="center" vertical="center"/>
    </xf>
    <xf numFmtId="0" fontId="7" fillId="3" borderId="11"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1" xfId="1" applyFont="1" applyFill="1" applyBorder="1" applyAlignment="1" applyProtection="1">
      <alignment horizontal="center" vertical="center"/>
      <protection locked="0"/>
    </xf>
    <xf numFmtId="0" fontId="2" fillId="0" borderId="15" xfId="1" applyFont="1" applyBorder="1" applyAlignment="1" applyProtection="1">
      <alignment horizontal="left" vertical="center"/>
      <protection locked="0"/>
    </xf>
    <xf numFmtId="1" fontId="9" fillId="0" borderId="1" xfId="1" applyNumberFormat="1" applyFont="1" applyBorder="1" applyAlignment="1">
      <alignment horizontal="center" vertical="center" wrapText="1"/>
    </xf>
    <xf numFmtId="1" fontId="9" fillId="0" borderId="2" xfId="1" applyNumberFormat="1" applyFont="1" applyBorder="1" applyAlignment="1">
      <alignment horizontal="center" vertical="center" wrapText="1"/>
    </xf>
    <xf numFmtId="1" fontId="9" fillId="0" borderId="4" xfId="1" applyNumberFormat="1" applyFont="1" applyBorder="1" applyAlignment="1">
      <alignment horizontal="center" vertical="center" wrapText="1"/>
    </xf>
    <xf numFmtId="1" fontId="9" fillId="0" borderId="2" xfId="1" applyNumberFormat="1" applyFont="1" applyBorder="1" applyAlignment="1">
      <alignment horizontal="center" vertical="center" wrapText="1"/>
    </xf>
    <xf numFmtId="166" fontId="8" fillId="0" borderId="16" xfId="1" applyNumberFormat="1" applyFont="1" applyBorder="1" applyAlignment="1">
      <alignment horizontal="center" vertical="center" wrapText="1"/>
    </xf>
    <xf numFmtId="166" fontId="8" fillId="0" borderId="26" xfId="1" applyNumberFormat="1" applyFont="1" applyBorder="1" applyAlignment="1">
      <alignment horizontal="center" vertical="center" wrapText="1"/>
    </xf>
    <xf numFmtId="166" fontId="8" fillId="0" borderId="36" xfId="1" applyNumberFormat="1" applyFont="1" applyBorder="1" applyAlignment="1" applyProtection="1">
      <alignment horizontal="center" vertical="center"/>
      <protection locked="0"/>
    </xf>
    <xf numFmtId="166" fontId="8" fillId="0" borderId="37" xfId="1" applyNumberFormat="1" applyFont="1" applyBorder="1" applyAlignment="1" applyProtection="1">
      <alignment horizontal="center" vertical="center"/>
      <protection locked="0"/>
    </xf>
    <xf numFmtId="166" fontId="8" fillId="0" borderId="38" xfId="1" applyNumberFormat="1" applyFont="1" applyBorder="1" applyAlignment="1" applyProtection="1">
      <alignment horizontal="center" vertical="center"/>
      <protection locked="0"/>
    </xf>
    <xf numFmtId="1" fontId="8" fillId="0" borderId="36" xfId="1" applyNumberFormat="1" applyFont="1" applyBorder="1" applyAlignment="1" applyProtection="1">
      <alignment horizontal="center" vertical="center" wrapText="1"/>
      <protection locked="0"/>
    </xf>
    <xf numFmtId="1" fontId="8" fillId="0" borderId="38" xfId="1" applyNumberFormat="1" applyFont="1" applyBorder="1" applyAlignment="1" applyProtection="1">
      <alignment horizontal="center" vertical="center" wrapText="1"/>
      <protection locked="0"/>
    </xf>
    <xf numFmtId="166" fontId="8" fillId="0" borderId="39" xfId="1" applyNumberFormat="1" applyFont="1" applyBorder="1" applyAlignment="1" applyProtection="1">
      <alignment horizontal="center" vertical="center"/>
      <protection locked="0"/>
    </xf>
    <xf numFmtId="0" fontId="8" fillId="0" borderId="38" xfId="1" applyFont="1" applyBorder="1" applyAlignment="1">
      <alignment horizontal="center" vertical="center"/>
    </xf>
    <xf numFmtId="0" fontId="2" fillId="0" borderId="40" xfId="1" applyFont="1" applyBorder="1" applyAlignment="1" applyProtection="1">
      <alignment horizontal="left" vertical="center"/>
      <protection locked="0"/>
    </xf>
    <xf numFmtId="1" fontId="9" fillId="0" borderId="18" xfId="1" applyNumberFormat="1" applyFont="1" applyBorder="1" applyAlignment="1">
      <alignment horizontal="center" vertical="center" wrapText="1"/>
    </xf>
    <xf numFmtId="166" fontId="8" fillId="0" borderId="36" xfId="1" applyNumberFormat="1" applyFont="1" applyBorder="1" applyAlignment="1">
      <alignment horizontal="center" vertical="center" wrapText="1"/>
    </xf>
    <xf numFmtId="166" fontId="8" fillId="0" borderId="37" xfId="1" applyNumberFormat="1" applyFont="1" applyBorder="1" applyAlignment="1">
      <alignment horizontal="center" vertical="center" wrapText="1"/>
    </xf>
    <xf numFmtId="166" fontId="8" fillId="0" borderId="36" xfId="1" applyNumberFormat="1" applyFont="1" applyBorder="1" applyAlignment="1" applyProtection="1">
      <alignment horizontal="center" vertical="center" wrapText="1"/>
      <protection locked="0"/>
    </xf>
    <xf numFmtId="166" fontId="8" fillId="0" borderId="38" xfId="1" applyNumberFormat="1" applyFont="1" applyBorder="1" applyAlignment="1" applyProtection="1">
      <alignment horizontal="center" vertical="center" wrapText="1"/>
      <protection locked="0"/>
    </xf>
    <xf numFmtId="1" fontId="9" fillId="0" borderId="39" xfId="1" applyNumberFormat="1" applyFont="1" applyBorder="1" applyAlignment="1">
      <alignment horizontal="center" vertical="center" wrapText="1"/>
    </xf>
    <xf numFmtId="1" fontId="9" fillId="0" borderId="37" xfId="1" applyNumberFormat="1" applyFont="1" applyBorder="1" applyAlignment="1">
      <alignment horizontal="center" vertical="center" wrapText="1"/>
    </xf>
    <xf numFmtId="165" fontId="8" fillId="0" borderId="21" xfId="1" applyNumberFormat="1" applyFont="1" applyBorder="1" applyAlignment="1">
      <alignment horizontal="center" vertical="center" wrapText="1"/>
    </xf>
    <xf numFmtId="2" fontId="8" fillId="3" borderId="29" xfId="1" applyNumberFormat="1" applyFont="1" applyFill="1" applyBorder="1" applyAlignment="1" applyProtection="1">
      <alignment horizontal="center" vertical="center" wrapText="1"/>
      <protection locked="0"/>
    </xf>
    <xf numFmtId="2" fontId="8" fillId="0" borderId="21" xfId="1" applyNumberFormat="1" applyFont="1" applyBorder="1" applyAlignment="1">
      <alignment horizontal="center" vertical="center" wrapText="1"/>
    </xf>
    <xf numFmtId="2" fontId="11" fillId="0" borderId="0" xfId="1" applyNumberFormat="1" applyFont="1" applyAlignment="1" applyProtection="1">
      <alignment horizontal="center" vertical="center" wrapText="1"/>
      <protection locked="0"/>
    </xf>
    <xf numFmtId="1" fontId="8" fillId="0" borderId="21" xfId="1" applyNumberFormat="1" applyFont="1" applyBorder="1" applyAlignment="1">
      <alignment horizontal="center" vertical="center" wrapText="1"/>
    </xf>
    <xf numFmtId="1" fontId="8" fillId="0" borderId="19" xfId="1" applyNumberFormat="1" applyFont="1" applyBorder="1" applyAlignment="1">
      <alignment horizontal="center" vertical="center" wrapText="1"/>
    </xf>
    <xf numFmtId="1" fontId="8" fillId="0" borderId="29" xfId="1" applyNumberFormat="1" applyFont="1" applyBorder="1" applyAlignment="1">
      <alignment horizontal="center" vertical="center" wrapText="1"/>
    </xf>
    <xf numFmtId="1" fontId="8" fillId="0" borderId="30" xfId="1" applyNumberFormat="1" applyFont="1" applyBorder="1" applyAlignment="1">
      <alignment horizontal="center" vertical="center" wrapText="1"/>
    </xf>
    <xf numFmtId="0" fontId="8" fillId="0" borderId="19" xfId="1" applyFont="1" applyBorder="1" applyAlignment="1">
      <alignment horizontal="center" vertical="center"/>
    </xf>
    <xf numFmtId="0" fontId="8" fillId="0" borderId="30" xfId="1" applyFont="1" applyBorder="1" applyAlignment="1">
      <alignment horizontal="center" vertical="center"/>
    </xf>
    <xf numFmtId="166" fontId="8" fillId="0" borderId="19" xfId="1" applyNumberFormat="1" applyFont="1" applyBorder="1" applyAlignment="1" applyProtection="1">
      <alignment horizontal="center" vertical="center"/>
      <protection locked="0"/>
    </xf>
    <xf numFmtId="166" fontId="8" fillId="0" borderId="20" xfId="1" applyNumberFormat="1" applyFont="1" applyBorder="1" applyAlignment="1" applyProtection="1">
      <alignment horizontal="center" vertical="center"/>
      <protection locked="0"/>
    </xf>
    <xf numFmtId="166" fontId="8" fillId="0" borderId="21" xfId="1" applyNumberFormat="1" applyFont="1" applyBorder="1" applyAlignment="1" applyProtection="1">
      <alignment horizontal="center" vertical="center"/>
      <protection locked="0"/>
    </xf>
    <xf numFmtId="165" fontId="8" fillId="0" borderId="20" xfId="1" applyNumberFormat="1" applyFont="1" applyBorder="1" applyAlignment="1" applyProtection="1">
      <alignment horizontal="center" vertical="center"/>
      <protection locked="0"/>
    </xf>
    <xf numFmtId="165" fontId="8" fillId="0" borderId="21" xfId="1" applyNumberFormat="1" applyFont="1" applyBorder="1" applyAlignment="1" applyProtection="1">
      <alignment horizontal="center" vertical="center"/>
      <protection locked="0"/>
    </xf>
    <xf numFmtId="2" fontId="8" fillId="0" borderId="20" xfId="1" applyNumberFormat="1" applyFont="1" applyBorder="1" applyAlignment="1" applyProtection="1">
      <alignment horizontal="center" vertical="center"/>
      <protection locked="0"/>
    </xf>
    <xf numFmtId="166" fontId="8" fillId="0" borderId="29" xfId="1" applyNumberFormat="1" applyFont="1" applyBorder="1" applyAlignment="1" applyProtection="1">
      <alignment horizontal="center" vertical="center"/>
      <protection locked="0"/>
    </xf>
    <xf numFmtId="2" fontId="8" fillId="0" borderId="21" xfId="1" applyNumberFormat="1" applyFont="1" applyBorder="1" applyAlignment="1" applyProtection="1">
      <alignment horizontal="center" vertical="center"/>
      <protection locked="0"/>
    </xf>
    <xf numFmtId="2" fontId="8" fillId="3" borderId="29" xfId="1" applyNumberFormat="1" applyFont="1" applyFill="1" applyBorder="1" applyAlignment="1" applyProtection="1">
      <alignment horizontal="center" vertical="center"/>
      <protection locked="0"/>
    </xf>
    <xf numFmtId="1" fontId="9" fillId="0" borderId="31" xfId="1" applyNumberFormat="1" applyFont="1" applyBorder="1" applyAlignment="1">
      <alignment horizontal="center" vertical="center" wrapText="1"/>
    </xf>
    <xf numFmtId="1" fontId="9" fillId="0" borderId="8" xfId="1" applyNumberFormat="1" applyFont="1" applyBorder="1" applyAlignment="1">
      <alignment horizontal="center" vertical="center" wrapText="1"/>
    </xf>
    <xf numFmtId="1" fontId="9" fillId="0" borderId="10" xfId="1" applyNumberFormat="1" applyFont="1" applyBorder="1" applyAlignment="1">
      <alignment horizontal="center" vertical="center" wrapText="1"/>
    </xf>
    <xf numFmtId="1" fontId="8" fillId="0" borderId="35" xfId="1" applyNumberFormat="1" applyFont="1" applyBorder="1" applyAlignment="1">
      <alignment horizontal="center" vertical="center" wrapText="1"/>
    </xf>
    <xf numFmtId="1" fontId="8" fillId="0" borderId="33" xfId="1" applyNumberFormat="1" applyFont="1" applyBorder="1" applyAlignment="1">
      <alignment horizontal="center" vertical="center" wrapText="1"/>
    </xf>
    <xf numFmtId="1" fontId="8" fillId="0" borderId="32" xfId="1" applyNumberFormat="1" applyFont="1" applyBorder="1" applyAlignment="1">
      <alignment horizontal="center" vertical="center" wrapText="1"/>
    </xf>
    <xf numFmtId="2" fontId="8" fillId="0" borderId="41" xfId="1" applyNumberFormat="1" applyFont="1" applyBorder="1" applyAlignment="1" applyProtection="1">
      <alignment horizontal="center" vertical="center"/>
      <protection locked="0"/>
    </xf>
    <xf numFmtId="2" fontId="8" fillId="0" borderId="35" xfId="1" applyNumberFormat="1" applyFont="1" applyBorder="1" applyAlignment="1" applyProtection="1">
      <alignment horizontal="center" vertical="center"/>
      <protection locked="0"/>
    </xf>
    <xf numFmtId="0" fontId="8" fillId="0" borderId="41" xfId="1" applyFont="1" applyBorder="1" applyAlignment="1">
      <alignment horizontal="center" vertical="center"/>
    </xf>
    <xf numFmtId="0" fontId="17" fillId="0" borderId="15" xfId="1" applyFont="1" applyBorder="1" applyAlignment="1" applyProtection="1">
      <alignment vertical="center" wrapText="1"/>
      <protection locked="0"/>
    </xf>
    <xf numFmtId="0" fontId="18" fillId="0" borderId="16" xfId="1" applyFont="1" applyBorder="1"/>
    <xf numFmtId="0" fontId="9" fillId="0" borderId="15" xfId="1" applyFont="1" applyBorder="1" applyAlignment="1" applyProtection="1">
      <alignment vertical="center" wrapText="1"/>
      <protection locked="0"/>
    </xf>
    <xf numFmtId="0" fontId="17" fillId="0" borderId="18" xfId="1" applyFont="1" applyBorder="1" applyAlignment="1" applyProtection="1">
      <alignment vertical="center" wrapText="1"/>
      <protection locked="0"/>
    </xf>
    <xf numFmtId="0" fontId="18" fillId="0" borderId="19" xfId="1" applyFont="1" applyBorder="1"/>
    <xf numFmtId="0" fontId="9" fillId="0" borderId="40" xfId="1" applyFont="1" applyBorder="1" applyAlignment="1" applyProtection="1">
      <alignment horizontal="left" vertical="center"/>
      <protection locked="0"/>
    </xf>
    <xf numFmtId="0" fontId="17" fillId="0" borderId="11" xfId="1" applyFont="1" applyBorder="1" applyAlignment="1" applyProtection="1">
      <alignment vertical="center" wrapText="1"/>
      <protection locked="0"/>
    </xf>
    <xf numFmtId="49" fontId="8" fillId="0" borderId="36" xfId="1" applyNumberFormat="1" applyFont="1" applyBorder="1" applyAlignment="1">
      <alignment vertical="center" wrapText="1"/>
    </xf>
    <xf numFmtId="49" fontId="19" fillId="0" borderId="19" xfId="1" applyNumberFormat="1" applyFont="1" applyBorder="1" applyAlignment="1">
      <alignment vertical="center" wrapText="1"/>
    </xf>
    <xf numFmtId="0" fontId="9" fillId="0" borderId="5" xfId="1" applyFont="1" applyBorder="1" applyAlignment="1" applyProtection="1">
      <alignment horizontal="left" vertical="center"/>
      <protection locked="0"/>
    </xf>
    <xf numFmtId="49" fontId="8" fillId="0" borderId="19" xfId="1" applyNumberFormat="1" applyFont="1" applyBorder="1" applyAlignment="1">
      <alignment vertical="center" wrapText="1"/>
    </xf>
    <xf numFmtId="0" fontId="17" fillId="0" borderId="15" xfId="1" applyFont="1" applyBorder="1" applyAlignment="1" applyProtection="1">
      <alignment horizontal="left" vertical="center" wrapText="1"/>
      <protection locked="0"/>
    </xf>
    <xf numFmtId="0" fontId="9" fillId="0" borderId="18" xfId="1" applyFont="1" applyBorder="1" applyAlignment="1" applyProtection="1">
      <alignment vertical="center"/>
      <protection locked="0"/>
    </xf>
    <xf numFmtId="0" fontId="17" fillId="0" borderId="18" xfId="1" applyFont="1" applyBorder="1" applyAlignment="1" applyProtection="1">
      <alignment horizontal="left" vertical="center" wrapText="1"/>
      <protection locked="0"/>
    </xf>
    <xf numFmtId="1" fontId="8" fillId="0" borderId="19" xfId="1" applyNumberFormat="1" applyFont="1" applyBorder="1" applyAlignment="1">
      <alignment horizontal="left" vertical="center" wrapText="1"/>
    </xf>
    <xf numFmtId="0" fontId="9" fillId="0" borderId="18" xfId="1" applyFont="1" applyBorder="1" applyAlignment="1" applyProtection="1">
      <alignment vertical="center" wrapText="1"/>
      <protection locked="0"/>
    </xf>
    <xf numFmtId="0" fontId="17" fillId="0" borderId="31" xfId="1" applyFont="1" applyBorder="1" applyAlignment="1" applyProtection="1">
      <alignment vertical="center" wrapText="1"/>
      <protection locked="0"/>
    </xf>
    <xf numFmtId="49" fontId="8" fillId="0" borderId="19" xfId="1" applyNumberFormat="1" applyFont="1" applyBorder="1" applyAlignment="1">
      <alignment horizontal="left" vertical="center" wrapText="1"/>
    </xf>
    <xf numFmtId="0" fontId="9" fillId="0" borderId="31" xfId="1" applyFont="1" applyBorder="1" applyAlignment="1" applyProtection="1">
      <alignment vertical="center" wrapText="1"/>
      <protection locked="0"/>
    </xf>
    <xf numFmtId="0" fontId="9" fillId="0" borderId="18" xfId="1" applyFont="1" applyBorder="1" applyAlignment="1" applyProtection="1">
      <alignment horizontal="left" vertical="center" wrapText="1"/>
      <protection locked="0"/>
    </xf>
    <xf numFmtId="0" fontId="9" fillId="0" borderId="28" xfId="1" applyFont="1" applyBorder="1" applyAlignment="1" applyProtection="1">
      <alignment vertical="center" wrapText="1"/>
      <protection locked="0"/>
    </xf>
    <xf numFmtId="0" fontId="9" fillId="0" borderId="21" xfId="1" applyFont="1" applyBorder="1" applyAlignment="1" applyProtection="1">
      <alignment vertical="center" wrapText="1"/>
      <protection locked="0"/>
    </xf>
    <xf numFmtId="0" fontId="9" fillId="0" borderId="25" xfId="1" applyFont="1" applyBorder="1" applyAlignment="1" applyProtection="1">
      <alignment vertical="center" wrapText="1"/>
      <protection locked="0"/>
    </xf>
    <xf numFmtId="0" fontId="9" fillId="0" borderId="22" xfId="1" applyFont="1" applyBorder="1" applyAlignment="1" applyProtection="1">
      <alignment vertical="center" wrapText="1"/>
      <protection locked="0"/>
    </xf>
    <xf numFmtId="0" fontId="12" fillId="3" borderId="19" xfId="0" applyFont="1" applyFill="1" applyBorder="1" applyAlignment="1">
      <alignment vertical="center"/>
    </xf>
    <xf numFmtId="165" fontId="8" fillId="0" borderId="19" xfId="1" applyNumberFormat="1" applyFont="1" applyBorder="1" applyAlignment="1">
      <alignment horizontal="left" vertical="center" wrapText="1"/>
    </xf>
    <xf numFmtId="49" fontId="8" fillId="0" borderId="33" xfId="1" applyNumberFormat="1" applyFont="1" applyBorder="1" applyAlignment="1">
      <alignment horizontal="left" vertical="center" wrapText="1"/>
    </xf>
    <xf numFmtId="0" fontId="1" fillId="0" borderId="0" xfId="1"/>
    <xf numFmtId="49" fontId="9" fillId="0" borderId="0" xfId="1" applyNumberFormat="1" applyFont="1" applyAlignment="1">
      <alignment vertical="center" wrapText="1"/>
    </xf>
    <xf numFmtId="49" fontId="13" fillId="0" borderId="0" xfId="1" applyNumberFormat="1" applyFont="1" applyAlignment="1">
      <alignment vertical="center" wrapText="1"/>
    </xf>
    <xf numFmtId="1" fontId="9" fillId="0" borderId="0" xfId="1" applyNumberFormat="1" applyFont="1" applyAlignment="1">
      <alignment horizontal="left" vertical="center" wrapText="1"/>
    </xf>
    <xf numFmtId="49" fontId="9" fillId="0" borderId="0" xfId="1" applyNumberFormat="1" applyFont="1" applyAlignment="1">
      <alignment horizontal="left" vertical="center" wrapText="1"/>
    </xf>
    <xf numFmtId="165" fontId="9" fillId="0" borderId="0" xfId="1" applyNumberFormat="1" applyFont="1" applyAlignment="1">
      <alignment horizontal="left" vertical="center" wrapText="1"/>
    </xf>
    <xf numFmtId="17" fontId="6" fillId="4" borderId="9" xfId="1" applyNumberFormat="1" applyFont="1" applyFill="1" applyBorder="1" applyAlignment="1">
      <alignment vertical="center" wrapText="1"/>
    </xf>
    <xf numFmtId="0" fontId="2" fillId="0" borderId="3" xfId="1" applyFont="1" applyBorder="1" applyAlignment="1" applyProtection="1">
      <alignment horizontal="left" vertical="center" wrapText="1"/>
      <protection locked="0"/>
    </xf>
    <xf numFmtId="0" fontId="2" fillId="0" borderId="4" xfId="1" applyFont="1" applyBorder="1" applyAlignment="1" applyProtection="1">
      <alignment horizontal="left" vertical="center" wrapText="1"/>
      <protection locked="0"/>
    </xf>
    <xf numFmtId="49" fontId="2" fillId="0" borderId="0" xfId="1" applyNumberFormat="1" applyFont="1" applyAlignment="1" applyProtection="1">
      <alignment horizontal="left" vertical="center" wrapText="1"/>
      <protection locked="0"/>
    </xf>
    <xf numFmtId="49" fontId="2" fillId="0" borderId="7" xfId="1" applyNumberFormat="1" applyFont="1" applyBorder="1" applyAlignment="1" applyProtection="1">
      <alignment horizontal="left" vertical="center" wrapText="1"/>
      <protection locked="0"/>
    </xf>
    <xf numFmtId="0" fontId="6" fillId="0" borderId="0" xfId="1" applyFont="1" applyAlignment="1">
      <alignment vertical="center" wrapText="1"/>
    </xf>
    <xf numFmtId="0" fontId="6" fillId="0" borderId="7" xfId="1" applyFont="1" applyBorder="1" applyAlignment="1" applyProtection="1">
      <alignment horizontal="left" wrapText="1"/>
      <protection locked="0"/>
    </xf>
    <xf numFmtId="0" fontId="8" fillId="0" borderId="6" xfId="1" applyFont="1" applyBorder="1" applyAlignment="1" applyProtection="1">
      <alignment vertical="center" wrapText="1"/>
      <protection locked="0"/>
    </xf>
    <xf numFmtId="0" fontId="7" fillId="0" borderId="0" xfId="1" applyFont="1" applyAlignment="1">
      <alignment horizontal="right" vertical="center" wrapText="1"/>
    </xf>
    <xf numFmtId="0" fontId="2" fillId="0" borderId="0" xfId="1" applyFont="1" applyAlignment="1" applyProtection="1">
      <alignment horizontal="left" vertical="center"/>
      <protection locked="0"/>
    </xf>
    <xf numFmtId="0" fontId="2" fillId="2" borderId="7" xfId="1" applyFont="1" applyFill="1" applyBorder="1" applyAlignment="1">
      <alignment horizontal="center"/>
    </xf>
    <xf numFmtId="164" fontId="8" fillId="0" borderId="6" xfId="1" applyNumberFormat="1" applyFont="1" applyBorder="1" applyAlignment="1" applyProtection="1">
      <alignment vertical="center" wrapText="1"/>
      <protection locked="0"/>
    </xf>
    <xf numFmtId="165" fontId="2" fillId="3" borderId="0" xfId="1" applyNumberFormat="1" applyFont="1" applyFill="1" applyAlignment="1">
      <alignment horizontal="center"/>
    </xf>
    <xf numFmtId="165" fontId="2" fillId="0" borderId="0" xfId="1" applyNumberFormat="1" applyFont="1" applyAlignment="1" applyProtection="1">
      <alignment horizontal="left" vertical="center"/>
      <protection locked="0"/>
    </xf>
    <xf numFmtId="0" fontId="8" fillId="0" borderId="8" xfId="1" applyFont="1" applyBorder="1" applyAlignment="1" applyProtection="1">
      <alignment vertical="center" wrapText="1"/>
      <protection locked="0"/>
    </xf>
    <xf numFmtId="0" fontId="8" fillId="0" borderId="9" xfId="1" applyFont="1" applyBorder="1" applyAlignment="1" applyProtection="1">
      <alignment vertical="center" wrapText="1"/>
      <protection locked="0"/>
    </xf>
    <xf numFmtId="0" fontId="2" fillId="2" borderId="9" xfId="1" applyFont="1" applyFill="1" applyBorder="1" applyAlignment="1">
      <alignment horizontal="center"/>
    </xf>
    <xf numFmtId="0" fontId="9" fillId="0" borderId="10" xfId="1" applyFont="1" applyBorder="1" applyAlignment="1">
      <alignment horizontal="left" vertical="top" wrapText="1"/>
    </xf>
    <xf numFmtId="0" fontId="4" fillId="3" borderId="15" xfId="1" applyFont="1" applyFill="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3" borderId="18" xfId="1" applyFont="1" applyFill="1" applyBorder="1" applyAlignment="1">
      <alignment horizontal="center" vertical="center" wrapText="1"/>
    </xf>
    <xf numFmtId="0" fontId="4" fillId="0" borderId="18"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3" borderId="21" xfId="1" applyFont="1" applyFill="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3" xfId="1" applyFont="1" applyBorder="1" applyAlignment="1">
      <alignment horizontal="center" vertical="center" wrapText="1"/>
    </xf>
    <xf numFmtId="0" fontId="4" fillId="0" borderId="1" xfId="1" applyFont="1" applyBorder="1" applyAlignment="1">
      <alignment horizontal="center" vertical="center" wrapText="1"/>
    </xf>
    <xf numFmtId="0" fontId="4" fillId="3" borderId="22" xfId="1" applyFont="1" applyFill="1" applyBorder="1" applyAlignment="1">
      <alignment horizontal="center"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24" xfId="1" applyFont="1" applyBorder="1" applyAlignment="1">
      <alignment horizontal="center" vertical="center" wrapText="1"/>
    </xf>
    <xf numFmtId="0" fontId="4" fillId="3" borderId="25"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0" borderId="5" xfId="1" applyFont="1" applyBorder="1" applyAlignment="1">
      <alignment horizontal="center" vertical="top" wrapText="1"/>
    </xf>
    <xf numFmtId="0" fontId="8" fillId="3" borderId="5"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protection locked="0"/>
    </xf>
    <xf numFmtId="0" fontId="4" fillId="3" borderId="6"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20" fillId="0" borderId="15" xfId="1" applyFont="1" applyBorder="1" applyAlignment="1" applyProtection="1">
      <alignment horizontal="left" vertical="center"/>
      <protection locked="0"/>
    </xf>
    <xf numFmtId="1" fontId="4" fillId="0" borderId="42" xfId="1" applyNumberFormat="1" applyFont="1" applyBorder="1" applyAlignment="1">
      <alignment horizontal="center" vertical="center" wrapText="1"/>
    </xf>
    <xf numFmtId="1" fontId="8" fillId="0" borderId="16" xfId="1" applyNumberFormat="1" applyFont="1" applyBorder="1" applyAlignment="1">
      <alignment horizontal="center" vertical="center" wrapText="1"/>
    </xf>
    <xf numFmtId="1" fontId="8" fillId="0" borderId="27" xfId="1" applyNumberFormat="1" applyFont="1" applyBorder="1" applyAlignment="1">
      <alignment horizontal="center" vertical="center" wrapText="1"/>
    </xf>
    <xf numFmtId="165" fontId="8" fillId="0" borderId="15" xfId="1" applyNumberFormat="1" applyFont="1" applyBorder="1" applyAlignment="1">
      <alignment horizontal="center" vertical="center" wrapText="1"/>
    </xf>
    <xf numFmtId="166" fontId="8" fillId="0" borderId="43" xfId="1" applyNumberFormat="1" applyFont="1" applyBorder="1" applyAlignment="1">
      <alignment horizontal="center" vertical="center" wrapText="1"/>
    </xf>
    <xf numFmtId="166" fontId="8" fillId="0" borderId="27" xfId="1" applyNumberFormat="1" applyFont="1" applyBorder="1" applyAlignment="1">
      <alignment horizontal="center" vertical="center" wrapText="1"/>
    </xf>
    <xf numFmtId="166" fontId="8" fillId="0" borderId="44" xfId="1" applyNumberFormat="1" applyFont="1" applyBorder="1" applyAlignment="1">
      <alignment horizontal="center" vertical="center" wrapText="1"/>
    </xf>
    <xf numFmtId="166" fontId="8" fillId="0" borderId="17" xfId="1" applyNumberFormat="1" applyFont="1" applyBorder="1" applyAlignment="1">
      <alignment horizontal="center" vertical="center" wrapText="1"/>
    </xf>
    <xf numFmtId="0" fontId="20" fillId="0" borderId="18" xfId="1" applyFont="1" applyBorder="1" applyAlignment="1" applyProtection="1">
      <alignment horizontal="left" vertical="center"/>
      <protection locked="0"/>
    </xf>
    <xf numFmtId="1" fontId="4" fillId="0" borderId="45" xfId="1" applyNumberFormat="1" applyFont="1" applyBorder="1" applyAlignment="1">
      <alignment horizontal="center" vertical="center" wrapText="1"/>
    </xf>
    <xf numFmtId="1" fontId="8" fillId="0" borderId="19" xfId="1" applyNumberFormat="1" applyFont="1" applyBorder="1" applyAlignment="1">
      <alignment horizontal="center" vertical="center" wrapText="1"/>
    </xf>
    <xf numFmtId="1" fontId="8" fillId="0" borderId="30" xfId="1" applyNumberFormat="1" applyFont="1" applyBorder="1" applyAlignment="1">
      <alignment horizontal="center" vertical="center" wrapText="1"/>
    </xf>
    <xf numFmtId="165" fontId="8" fillId="0" borderId="18" xfId="1" applyNumberFormat="1" applyFont="1" applyBorder="1" applyAlignment="1">
      <alignment horizontal="center" vertical="center" wrapText="1"/>
    </xf>
    <xf numFmtId="0" fontId="8" fillId="0" borderId="46" xfId="1" applyFont="1" applyBorder="1" applyAlignment="1">
      <alignment horizontal="center" vertical="center"/>
    </xf>
    <xf numFmtId="0" fontId="8" fillId="0" borderId="47" xfId="1" applyFont="1" applyBorder="1" applyAlignment="1">
      <alignment horizontal="center" vertical="center"/>
    </xf>
    <xf numFmtId="1" fontId="8" fillId="0" borderId="45" xfId="1" applyNumberFormat="1" applyFont="1" applyBorder="1" applyAlignment="1">
      <alignment horizontal="center" vertical="center" wrapText="1"/>
    </xf>
    <xf numFmtId="2" fontId="8" fillId="0" borderId="46" xfId="1" applyNumberFormat="1" applyFont="1" applyBorder="1" applyAlignment="1">
      <alignment horizontal="center" vertical="center" wrapText="1"/>
    </xf>
    <xf numFmtId="2" fontId="8" fillId="0" borderId="30" xfId="1" applyNumberFormat="1" applyFont="1" applyBorder="1" applyAlignment="1">
      <alignment horizontal="center" vertical="center" wrapText="1"/>
    </xf>
    <xf numFmtId="2" fontId="8" fillId="0" borderId="30" xfId="1" applyNumberFormat="1" applyFont="1" applyBorder="1" applyAlignment="1" applyProtection="1">
      <alignment horizontal="center" vertical="center" wrapText="1"/>
      <protection locked="0"/>
    </xf>
    <xf numFmtId="2" fontId="8" fillId="0" borderId="47" xfId="1" applyNumberFormat="1" applyFont="1" applyBorder="1" applyAlignment="1" applyProtection="1">
      <alignment horizontal="center" vertical="center" wrapText="1"/>
      <protection locked="0"/>
    </xf>
    <xf numFmtId="1" fontId="8" fillId="0" borderId="46" xfId="1" applyNumberFormat="1" applyFont="1" applyBorder="1" applyAlignment="1">
      <alignment horizontal="center" vertical="center" wrapText="1"/>
    </xf>
    <xf numFmtId="1" fontId="8" fillId="0" borderId="30" xfId="1" applyNumberFormat="1" applyFont="1" applyBorder="1" applyAlignment="1" applyProtection="1">
      <alignment horizontal="center" vertical="center" wrapText="1"/>
      <protection locked="0"/>
    </xf>
    <xf numFmtId="1" fontId="8" fillId="0" borderId="47" xfId="1" applyNumberFormat="1" applyFont="1" applyBorder="1" applyAlignment="1" applyProtection="1">
      <alignment horizontal="center" vertical="center" wrapText="1"/>
      <protection locked="0"/>
    </xf>
    <xf numFmtId="2" fontId="12" fillId="0" borderId="47" xfId="1" applyNumberFormat="1" applyFont="1" applyBorder="1" applyAlignment="1" applyProtection="1">
      <alignment horizontal="center" vertical="center" wrapText="1"/>
      <protection locked="0"/>
    </xf>
    <xf numFmtId="165" fontId="8" fillId="0" borderId="46" xfId="1" applyNumberFormat="1" applyFont="1" applyBorder="1" applyAlignment="1">
      <alignment horizontal="center" vertical="center" wrapText="1"/>
    </xf>
    <xf numFmtId="165" fontId="8" fillId="0" borderId="30" xfId="1" applyNumberFormat="1" applyFont="1" applyBorder="1" applyAlignment="1">
      <alignment horizontal="center" vertical="center" wrapText="1"/>
    </xf>
    <xf numFmtId="165" fontId="8" fillId="0" borderId="30" xfId="1" applyNumberFormat="1" applyFont="1" applyBorder="1" applyAlignment="1" applyProtection="1">
      <alignment horizontal="center" vertical="center"/>
      <protection locked="0"/>
    </xf>
    <xf numFmtId="165" fontId="8" fillId="0" borderId="47" xfId="1" applyNumberFormat="1" applyFont="1" applyBorder="1" applyAlignment="1" applyProtection="1">
      <alignment horizontal="center" vertical="center"/>
      <protection locked="0"/>
    </xf>
    <xf numFmtId="166" fontId="8" fillId="0" borderId="46" xfId="1" applyNumberFormat="1" applyFont="1" applyBorder="1" applyAlignment="1">
      <alignment horizontal="center" vertical="center" wrapText="1"/>
    </xf>
    <xf numFmtId="166" fontId="8" fillId="0" borderId="30" xfId="1" applyNumberFormat="1" applyFont="1" applyBorder="1" applyAlignment="1">
      <alignment horizontal="center" vertical="center" wrapText="1"/>
    </xf>
    <xf numFmtId="166" fontId="8" fillId="0" borderId="30" xfId="1" applyNumberFormat="1" applyFont="1" applyBorder="1" applyAlignment="1" applyProtection="1">
      <alignment horizontal="center" vertical="center"/>
      <protection locked="0"/>
    </xf>
    <xf numFmtId="166" fontId="8" fillId="0" borderId="47" xfId="1" applyNumberFormat="1" applyFont="1" applyBorder="1" applyAlignment="1" applyProtection="1">
      <alignment horizontal="center" vertical="center"/>
      <protection locked="0"/>
    </xf>
    <xf numFmtId="2" fontId="8" fillId="0" borderId="30" xfId="1" applyNumberFormat="1" applyFont="1" applyBorder="1" applyAlignment="1" applyProtection="1">
      <alignment horizontal="center" vertical="center"/>
      <protection locked="0"/>
    </xf>
    <xf numFmtId="2" fontId="8" fillId="0" borderId="47" xfId="1" applyNumberFormat="1" applyFont="1" applyBorder="1" applyAlignment="1" applyProtection="1">
      <alignment horizontal="center" vertical="center"/>
      <protection locked="0"/>
    </xf>
    <xf numFmtId="0" fontId="20" fillId="0" borderId="31" xfId="1" applyFont="1" applyBorder="1" applyAlignment="1" applyProtection="1">
      <alignment horizontal="left" vertical="center"/>
      <protection locked="0"/>
    </xf>
    <xf numFmtId="1" fontId="8" fillId="0" borderId="48" xfId="1" applyNumberFormat="1" applyFont="1" applyBorder="1" applyAlignment="1">
      <alignment horizontal="center" vertical="center" wrapText="1"/>
    </xf>
    <xf numFmtId="1" fontId="8" fillId="0" borderId="33" xfId="1" applyNumberFormat="1" applyFont="1" applyBorder="1" applyAlignment="1">
      <alignment horizontal="center" vertical="center" wrapText="1"/>
    </xf>
    <xf numFmtId="1" fontId="8" fillId="0" borderId="34" xfId="1" applyNumberFormat="1" applyFont="1" applyBorder="1" applyAlignment="1">
      <alignment horizontal="center" vertical="center" wrapText="1"/>
    </xf>
    <xf numFmtId="165" fontId="8" fillId="0" borderId="31" xfId="1" applyNumberFormat="1" applyFont="1" applyBorder="1" applyAlignment="1">
      <alignment horizontal="center" vertical="center" wrapText="1"/>
    </xf>
    <xf numFmtId="1" fontId="8" fillId="0" borderId="49" xfId="1" applyNumberFormat="1" applyFont="1" applyBorder="1" applyAlignment="1">
      <alignment horizontal="center" vertical="center" wrapText="1"/>
    </xf>
    <xf numFmtId="1" fontId="8" fillId="0" borderId="34" xfId="1" applyNumberFormat="1" applyFont="1" applyBorder="1" applyAlignment="1">
      <alignment horizontal="center" vertical="center" wrapText="1"/>
    </xf>
    <xf numFmtId="2" fontId="8" fillId="0" borderId="34" xfId="1" applyNumberFormat="1" applyFont="1" applyBorder="1" applyAlignment="1" applyProtection="1">
      <alignment horizontal="center" vertical="center"/>
      <protection locked="0"/>
    </xf>
    <xf numFmtId="2" fontId="8" fillId="0" borderId="50" xfId="1" applyNumberFormat="1" applyFont="1" applyBorder="1" applyAlignment="1" applyProtection="1">
      <alignment horizontal="center" vertical="center"/>
      <protection locked="0"/>
    </xf>
    <xf numFmtId="0" fontId="4" fillId="0" borderId="0" xfId="1" applyFont="1" applyAlignment="1">
      <alignment horizontal="left" vertical="center" wrapText="1"/>
    </xf>
    <xf numFmtId="0" fontId="7" fillId="0" borderId="0" xfId="1" applyFont="1" applyAlignment="1">
      <alignment horizontal="left" vertical="center" wrapText="1"/>
    </xf>
    <xf numFmtId="0" fontId="17" fillId="0" borderId="0" xfId="1" applyFont="1" applyAlignment="1" applyProtection="1">
      <alignment vertical="center" wrapText="1"/>
      <protection locked="0"/>
    </xf>
    <xf numFmtId="0" fontId="9" fillId="2" borderId="0" xfId="1" applyFont="1" applyFill="1" applyAlignment="1">
      <alignment horizontal="center"/>
    </xf>
  </cellXfs>
  <cellStyles count="2">
    <cellStyle name="Normal" xfId="0" builtinId="0"/>
    <cellStyle name="Normal 2" xfId="1" xr:uid="{252723F1-4FBA-4AEB-81D2-D0CB2A76E3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38100</xdr:rowOff>
    </xdr:to>
    <xdr:pic>
      <xdr:nvPicPr>
        <xdr:cNvPr id="2" name="Imagen 4" descr="logo Emapa">
          <a:extLst>
            <a:ext uri="{FF2B5EF4-FFF2-40B4-BE49-F238E27FC236}">
              <a16:creationId xmlns:a16="http://schemas.microsoft.com/office/drawing/2014/main" id="{07F0853B-353B-4884-A175-F83C3B6FFB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38100</xdr:rowOff>
    </xdr:to>
    <xdr:pic>
      <xdr:nvPicPr>
        <xdr:cNvPr id="2" name="Imagen 4" descr="logo Emapa">
          <a:extLst>
            <a:ext uri="{FF2B5EF4-FFF2-40B4-BE49-F238E27FC236}">
              <a16:creationId xmlns:a16="http://schemas.microsoft.com/office/drawing/2014/main" id="{16896CBA-E30E-4F5E-AE6F-12C5251933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1</xdr:row>
      <xdr:rowOff>123825</xdr:rowOff>
    </xdr:from>
    <xdr:to>
      <xdr:col>0</xdr:col>
      <xdr:colOff>1419225</xdr:colOff>
      <xdr:row>4</xdr:row>
      <xdr:rowOff>38100</xdr:rowOff>
    </xdr:to>
    <xdr:pic>
      <xdr:nvPicPr>
        <xdr:cNvPr id="2" name="Imagen 4" descr="logo Emapa">
          <a:extLst>
            <a:ext uri="{FF2B5EF4-FFF2-40B4-BE49-F238E27FC236}">
              <a16:creationId xmlns:a16="http://schemas.microsoft.com/office/drawing/2014/main" id="{C611FE37-39CB-49BE-A831-AA34F12BB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304800"/>
          <a:ext cx="12001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2023/INFORMES%20DE%20RESULTADOS%20INTERNOS/SAP/7%20RG-GOM-CC-05-N851-11%20REGISTRO%20DE%20INFORME%20MENSUAL%20JUL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EMANAL CL Y TU"/>
      <sheetName val="Hoja1"/>
      <sheetName val=" RESUMEN"/>
      <sheetName val="Redes 1"/>
      <sheetName val="DEFENSORÍA 2"/>
      <sheetName val="RED URB.-TANQUES 3"/>
      <sheetName val="R.R SUR.-TANQUES 4"/>
      <sheetName val="R.R NORTE-TANQUES 5"/>
      <sheetName val="POZOS-VERT. 6"/>
      <sheetName val="POZOS-VERT.7"/>
      <sheetName val="HOJA FINAL 8"/>
      <sheetName val="Hoja2"/>
    </sheetNames>
    <sheetDataSet>
      <sheetData sheetId="0"/>
      <sheetData sheetId="1">
        <row r="5">
          <cell r="C5" t="str">
            <v>ALUMINIO*</v>
          </cell>
          <cell r="D5" t="str">
            <v>mg/L</v>
          </cell>
          <cell r="E5" t="str">
            <v>HACH 8012</v>
          </cell>
          <cell r="F5" t="str">
            <v>-</v>
          </cell>
        </row>
        <row r="6">
          <cell r="C6" t="str">
            <v>ALUMINIO*</v>
          </cell>
          <cell r="D6" t="str">
            <v>mg/L</v>
          </cell>
          <cell r="E6" t="str">
            <v>Standard Methods-3111 D</v>
          </cell>
          <cell r="F6" t="str">
            <v>-</v>
          </cell>
        </row>
        <row r="7">
          <cell r="C7" t="str">
            <v>ANTIMONIO *</v>
          </cell>
          <cell r="D7" t="str">
            <v>µg/L</v>
          </cell>
          <cell r="E7" t="str">
            <v>Standard Methods-3114C</v>
          </cell>
          <cell r="F7" t="str">
            <v>20</v>
          </cell>
        </row>
        <row r="8">
          <cell r="C8" t="str">
            <v>ANTIMONIO *</v>
          </cell>
          <cell r="D8" t="str">
            <v>µg/L</v>
          </cell>
          <cell r="E8" t="str">
            <v>Standard Methods-3114B</v>
          </cell>
          <cell r="F8" t="str">
            <v>20</v>
          </cell>
        </row>
        <row r="9">
          <cell r="C9" t="str">
            <v>ARSENICO *</v>
          </cell>
          <cell r="D9" t="str">
            <v>µg/L</v>
          </cell>
          <cell r="E9" t="str">
            <v>Standard Methods-3114C</v>
          </cell>
          <cell r="F9">
            <v>10</v>
          </cell>
        </row>
        <row r="10">
          <cell r="C10" t="str">
            <v>ARSENICO *</v>
          </cell>
          <cell r="D10" t="str">
            <v>µg/L</v>
          </cell>
          <cell r="E10" t="str">
            <v>Standard Methods-3114B</v>
          </cell>
          <cell r="F10">
            <v>10</v>
          </cell>
        </row>
        <row r="11">
          <cell r="C11" t="str">
            <v>ARSENICO *</v>
          </cell>
          <cell r="D11" t="str">
            <v>µg/L</v>
          </cell>
          <cell r="E11" t="str">
            <v>HACH  2800000</v>
          </cell>
          <cell r="F11">
            <v>10</v>
          </cell>
        </row>
        <row r="12">
          <cell r="C12" t="str">
            <v>BARIO*</v>
          </cell>
          <cell r="D12" t="str">
            <v>mg/L</v>
          </cell>
          <cell r="E12" t="str">
            <v>Standard Methods-3111 D</v>
          </cell>
          <cell r="F12" t="str">
            <v>1,3</v>
          </cell>
        </row>
        <row r="13">
          <cell r="C13" t="str">
            <v>BORO *</v>
          </cell>
          <cell r="D13" t="str">
            <v>mg/L</v>
          </cell>
          <cell r="E13" t="str">
            <v>HACH 8015</v>
          </cell>
          <cell r="F13" t="str">
            <v>2,4</v>
          </cell>
        </row>
        <row r="14">
          <cell r="C14" t="str">
            <v>CADMIO *</v>
          </cell>
          <cell r="D14" t="str">
            <v>µg/L</v>
          </cell>
          <cell r="E14" t="str">
            <v>HACH 8017</v>
          </cell>
          <cell r="F14" t="str">
            <v>3</v>
          </cell>
        </row>
        <row r="15">
          <cell r="C15" t="str">
            <v>CLORO L. RESIDUAL**</v>
          </cell>
          <cell r="D15" t="str">
            <v>mg/L</v>
          </cell>
          <cell r="E15" t="str">
            <v>HACH-8021</v>
          </cell>
          <cell r="F15" t="str">
            <v>0,3 a 1,5</v>
          </cell>
        </row>
        <row r="16">
          <cell r="C16" t="str">
            <v>CLORO L. RESIDUAL</v>
          </cell>
          <cell r="D16" t="str">
            <v>mg/L</v>
          </cell>
          <cell r="E16" t="str">
            <v>HACH-8021</v>
          </cell>
          <cell r="F16" t="str">
            <v>0,3 a 1,5</v>
          </cell>
        </row>
        <row r="17">
          <cell r="C17" t="str">
            <v>COBRE *</v>
          </cell>
          <cell r="D17" t="str">
            <v>mg/L</v>
          </cell>
          <cell r="E17" t="str">
            <v>HACH-8506</v>
          </cell>
          <cell r="F17" t="str">
            <v>2,0</v>
          </cell>
        </row>
        <row r="18">
          <cell r="C18" t="str">
            <v>COBRE</v>
          </cell>
          <cell r="D18" t="str">
            <v>mg/L</v>
          </cell>
          <cell r="E18" t="str">
            <v>HACH-8506</v>
          </cell>
          <cell r="F18" t="str">
            <v>2,0</v>
          </cell>
        </row>
        <row r="19">
          <cell r="C19" t="str">
            <v>COLIFORMES  FECALES *</v>
          </cell>
          <cell r="D19" t="str">
            <v>ufc/100mL</v>
          </cell>
          <cell r="E19" t="str">
            <v>Standard Methods-9222-D</v>
          </cell>
          <cell r="F19" t="str">
            <v>Ausencia</v>
          </cell>
        </row>
        <row r="20">
          <cell r="C20" t="str">
            <v>COLOR   APARENTE *</v>
          </cell>
          <cell r="D20" t="str">
            <v>U Pt-Co</v>
          </cell>
          <cell r="E20" t="str">
            <v>HACH 8025</v>
          </cell>
          <cell r="F20" t="str">
            <v>15</v>
          </cell>
        </row>
        <row r="21">
          <cell r="C21" t="str">
            <v xml:space="preserve">COLOR   APARENTE </v>
          </cell>
          <cell r="D21" t="str">
            <v>U Pt-Co</v>
          </cell>
          <cell r="E21" t="str">
            <v>HACH 8025</v>
          </cell>
          <cell r="F21" t="str">
            <v>15</v>
          </cell>
        </row>
        <row r="22">
          <cell r="C22" t="str">
            <v>CROMO TOTAL *</v>
          </cell>
          <cell r="D22" t="str">
            <v>mg/L</v>
          </cell>
          <cell r="E22" t="str">
            <v>Standard Methods-3111 B</v>
          </cell>
          <cell r="F22" t="str">
            <v>0,05</v>
          </cell>
        </row>
        <row r="23">
          <cell r="C23" t="str">
            <v>DUREZA TOTAL*</v>
          </cell>
          <cell r="D23" t="str">
            <v>mg/L</v>
          </cell>
          <cell r="E23" t="str">
            <v>Standard Methods 2340 C</v>
          </cell>
          <cell r="F23" t="str">
            <v>-</v>
          </cell>
        </row>
        <row r="24">
          <cell r="C24" t="str">
            <v>DUREZA TOTAL</v>
          </cell>
          <cell r="D24" t="str">
            <v>mg/L</v>
          </cell>
          <cell r="E24" t="str">
            <v>Standard Methods 2340 C</v>
          </cell>
          <cell r="F24" t="str">
            <v>-</v>
          </cell>
        </row>
        <row r="25">
          <cell r="C25" t="str">
            <v>FLUORUROS*</v>
          </cell>
          <cell r="D25" t="str">
            <v>mg/L</v>
          </cell>
          <cell r="E25" t="str">
            <v>HACH-8029</v>
          </cell>
          <cell r="F25" t="str">
            <v>1,5</v>
          </cell>
        </row>
        <row r="26">
          <cell r="C26" t="str">
            <v>FLUORUROS</v>
          </cell>
          <cell r="D26" t="str">
            <v>mg/L</v>
          </cell>
          <cell r="E26" t="str">
            <v>HACH-8029</v>
          </cell>
          <cell r="F26" t="str">
            <v>1,5</v>
          </cell>
        </row>
        <row r="27">
          <cell r="C27" t="str">
            <v xml:space="preserve">HIERRO*  </v>
          </cell>
          <cell r="D27" t="str">
            <v>mg/L</v>
          </cell>
          <cell r="E27" t="str">
            <v>HACH-8008</v>
          </cell>
          <cell r="F27" t="str">
            <v>-</v>
          </cell>
        </row>
        <row r="28">
          <cell r="C28" t="str">
            <v xml:space="preserve">HIERRO (A.A.) </v>
          </cell>
          <cell r="D28" t="str">
            <v>mg/L</v>
          </cell>
          <cell r="E28" t="str">
            <v xml:space="preserve"> Standard Methods 3111 B</v>
          </cell>
          <cell r="F28" t="str">
            <v>-</v>
          </cell>
        </row>
        <row r="29">
          <cell r="C29" t="str">
            <v>HIERRO (A.A.) *</v>
          </cell>
          <cell r="D29" t="str">
            <v>mg/L</v>
          </cell>
          <cell r="E29" t="str">
            <v xml:space="preserve"> Standard Methods 3111 B</v>
          </cell>
          <cell r="F29" t="str">
            <v>-</v>
          </cell>
        </row>
        <row r="30">
          <cell r="C30" t="str">
            <v>MANGANESO (A.A.) *</v>
          </cell>
          <cell r="D30" t="str">
            <v>mg/L</v>
          </cell>
          <cell r="E30" t="str">
            <v>Standard Methods 3111 B</v>
          </cell>
          <cell r="F30" t="str">
            <v>-</v>
          </cell>
        </row>
        <row r="31">
          <cell r="C31" t="str">
            <v xml:space="preserve">MANGANESO (A.A.) </v>
          </cell>
          <cell r="D31" t="str">
            <v>mg/L</v>
          </cell>
          <cell r="E31" t="str">
            <v>Standard Methods 3111 B</v>
          </cell>
          <cell r="F31" t="str">
            <v>-</v>
          </cell>
        </row>
        <row r="32">
          <cell r="C32" t="str">
            <v xml:space="preserve">MANGANESO *   </v>
          </cell>
          <cell r="D32" t="str">
            <v>mg/L</v>
          </cell>
          <cell r="E32" t="str">
            <v>HACH-8149</v>
          </cell>
          <cell r="F32" t="str">
            <v>-</v>
          </cell>
        </row>
        <row r="33">
          <cell r="C33" t="str">
            <v>MERCURIO *</v>
          </cell>
          <cell r="D33" t="str">
            <v>µg/L</v>
          </cell>
          <cell r="E33" t="str">
            <v>Standard Methods-3112B</v>
          </cell>
          <cell r="F33" t="str">
            <v>6</v>
          </cell>
        </row>
        <row r="34">
          <cell r="C34" t="str">
            <v>MONOCLORAMINAS*</v>
          </cell>
          <cell r="D34" t="str">
            <v>mg/L</v>
          </cell>
          <cell r="E34" t="str">
            <v>HACH-10172</v>
          </cell>
          <cell r="F34" t="str">
            <v>3,0</v>
          </cell>
        </row>
        <row r="35">
          <cell r="C35" t="str">
            <v>NITRATOS*</v>
          </cell>
          <cell r="D35" t="str">
            <v>mg/L</v>
          </cell>
          <cell r="E35" t="str">
            <v>HACH-8039</v>
          </cell>
          <cell r="F35" t="str">
            <v>50,0</v>
          </cell>
        </row>
        <row r="36">
          <cell r="C36" t="str">
            <v>NITRITOS *</v>
          </cell>
          <cell r="D36" t="str">
            <v>mg/L</v>
          </cell>
          <cell r="E36" t="str">
            <v>HACH-8507</v>
          </cell>
          <cell r="F36" t="str">
            <v>3,0</v>
          </cell>
        </row>
        <row r="37">
          <cell r="C37" t="str">
            <v>NIQUEL *</v>
          </cell>
          <cell r="D37" t="str">
            <v>mg/L</v>
          </cell>
          <cell r="E37" t="str">
            <v>HACH-8150</v>
          </cell>
          <cell r="F37" t="str">
            <v>0,07</v>
          </cell>
        </row>
        <row r="38">
          <cell r="C38" t="str">
            <v>NIQUEL AA *</v>
          </cell>
          <cell r="D38" t="str">
            <v>mg/L</v>
          </cell>
          <cell r="E38" t="str">
            <v>Standard Methods-3111B</v>
          </cell>
          <cell r="F38" t="str">
            <v>0,07</v>
          </cell>
        </row>
        <row r="39">
          <cell r="C39" t="str">
            <v xml:space="preserve">NIQUEL </v>
          </cell>
          <cell r="D39" t="str">
            <v>mg/L</v>
          </cell>
          <cell r="E39" t="str">
            <v>Standard Methods-3111B</v>
          </cell>
          <cell r="F39" t="str">
            <v>0,07</v>
          </cell>
        </row>
        <row r="40">
          <cell r="C40" t="str">
            <v xml:space="preserve">pH </v>
          </cell>
          <cell r="D40" t="str">
            <v>U pH</v>
          </cell>
          <cell r="E40" t="str">
            <v>Standard Methods-4500H+B</v>
          </cell>
          <cell r="F40" t="str">
            <v>6,5 a 8,0</v>
          </cell>
        </row>
        <row r="41">
          <cell r="C41" t="str">
            <v>pH **</v>
          </cell>
          <cell r="D41" t="str">
            <v>U pH</v>
          </cell>
          <cell r="E41" t="str">
            <v>Standard Methods-4500H+B</v>
          </cell>
          <cell r="F41" t="str">
            <v>6,5 a 8,0</v>
          </cell>
        </row>
        <row r="42">
          <cell r="C42" t="str">
            <v>OLOR*</v>
          </cell>
          <cell r="D42" t="str">
            <v>-</v>
          </cell>
          <cell r="E42" t="str">
            <v>Standard Methods2150-B</v>
          </cell>
          <cell r="F42" t="str">
            <v>ACEPTABLE</v>
          </cell>
        </row>
        <row r="43">
          <cell r="C43" t="str">
            <v>PLOMO  A.A.*</v>
          </cell>
          <cell r="D43" t="str">
            <v>mg/L</v>
          </cell>
          <cell r="E43" t="str">
            <v>Standard Methods-3111B</v>
          </cell>
          <cell r="F43" t="str">
            <v>0,01</v>
          </cell>
        </row>
        <row r="44">
          <cell r="C44" t="str">
            <v>PLOMO  AA*</v>
          </cell>
          <cell r="D44" t="str">
            <v>µg/L</v>
          </cell>
          <cell r="E44" t="str">
            <v>Standard Methods-3113B</v>
          </cell>
          <cell r="F44">
            <v>10</v>
          </cell>
        </row>
        <row r="45">
          <cell r="C45" t="str">
            <v>PLOMO ION*</v>
          </cell>
          <cell r="D45" t="str">
            <v>mg/L</v>
          </cell>
          <cell r="E45" t="str">
            <v>Ión Selectivo</v>
          </cell>
          <cell r="F45" t="str">
            <v>0,01</v>
          </cell>
        </row>
        <row r="46">
          <cell r="C46" t="str">
            <v>SABOR*</v>
          </cell>
          <cell r="D46" t="str">
            <v>-</v>
          </cell>
          <cell r="E46" t="str">
            <v>Standard Methods2160-B</v>
          </cell>
          <cell r="F46" t="str">
            <v>ACEPTABLE</v>
          </cell>
        </row>
        <row r="47">
          <cell r="C47" t="str">
            <v>SELENIO *</v>
          </cell>
          <cell r="D47" t="str">
            <v>µg/L</v>
          </cell>
          <cell r="E47" t="str">
            <v>Standard Methods-3114C</v>
          </cell>
          <cell r="F47" t="str">
            <v>40</v>
          </cell>
        </row>
        <row r="48">
          <cell r="C48" t="str">
            <v>SELENIO *</v>
          </cell>
          <cell r="D48" t="str">
            <v>µg/L</v>
          </cell>
          <cell r="E48" t="str">
            <v>Standard Methods-3114B</v>
          </cell>
          <cell r="F48" t="str">
            <v>40</v>
          </cell>
        </row>
        <row r="49">
          <cell r="C49" t="str">
            <v xml:space="preserve">TURBIDEZ </v>
          </cell>
          <cell r="D49" t="str">
            <v>NTU</v>
          </cell>
          <cell r="E49" t="str">
            <v>Standard Methods-2130-B</v>
          </cell>
          <cell r="F49" t="str">
            <v>5</v>
          </cell>
        </row>
        <row r="50">
          <cell r="C50" t="str">
            <v>TURBIDEZ **</v>
          </cell>
          <cell r="D50" t="str">
            <v>NTU</v>
          </cell>
          <cell r="E50" t="str">
            <v>Standard Methods-2130-B</v>
          </cell>
          <cell r="F50" t="str">
            <v>5</v>
          </cell>
        </row>
      </sheetData>
      <sheetData sheetId="2"/>
      <sheetData sheetId="3">
        <row r="1">
          <cell r="B1" t="str">
            <v>REGISTRO DE INFORME MENSUAL</v>
          </cell>
        </row>
        <row r="3">
          <cell r="B3" t="str">
            <v>RG-GOM-CC-05-N851-11</v>
          </cell>
        </row>
        <row r="5">
          <cell r="F5" t="str">
            <v>JULIO 2023</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192E4-2406-4EB5-A033-16F6CBC236BA}">
  <dimension ref="A1:V156"/>
  <sheetViews>
    <sheetView showGridLines="0" tabSelected="1" view="pageLayout" zoomScale="70" zoomScaleNormal="100" zoomScaleSheetLayoutView="70" zoomScalePageLayoutView="70" workbookViewId="0">
      <selection activeCell="Q38" sqref="Q38"/>
    </sheetView>
  </sheetViews>
  <sheetFormatPr baseColWidth="10" defaultRowHeight="13.5" x14ac:dyDescent="0.25"/>
  <cols>
    <col min="1" max="1" width="25.5703125" style="1" customWidth="1"/>
    <col min="2" max="2" width="12.28515625" style="1" customWidth="1"/>
    <col min="3" max="3" width="14.5703125" style="1" customWidth="1"/>
    <col min="4" max="4" width="7.7109375" style="1" customWidth="1"/>
    <col min="5" max="5" width="13.28515625" style="1" customWidth="1"/>
    <col min="6" max="15" width="12.85546875" style="1" customWidth="1"/>
    <col min="16" max="16" width="11.42578125" style="1"/>
    <col min="17" max="22" width="11.42578125" style="2"/>
    <col min="23" max="256" width="11.42578125" style="1"/>
    <col min="257" max="257" width="25.5703125" style="1" customWidth="1"/>
    <col min="258" max="258" width="12.28515625" style="1" customWidth="1"/>
    <col min="259" max="259" width="14.5703125" style="1" customWidth="1"/>
    <col min="260" max="260" width="7.7109375" style="1" customWidth="1"/>
    <col min="261" max="261" width="13.28515625" style="1" customWidth="1"/>
    <col min="262" max="271" width="12.85546875" style="1" customWidth="1"/>
    <col min="272" max="512" width="11.42578125" style="1"/>
    <col min="513" max="513" width="25.5703125" style="1" customWidth="1"/>
    <col min="514" max="514" width="12.28515625" style="1" customWidth="1"/>
    <col min="515" max="515" width="14.5703125" style="1" customWidth="1"/>
    <col min="516" max="516" width="7.7109375" style="1" customWidth="1"/>
    <col min="517" max="517" width="13.28515625" style="1" customWidth="1"/>
    <col min="518" max="527" width="12.85546875" style="1" customWidth="1"/>
    <col min="528" max="768" width="11.42578125" style="1"/>
    <col min="769" max="769" width="25.5703125" style="1" customWidth="1"/>
    <col min="770" max="770" width="12.28515625" style="1" customWidth="1"/>
    <col min="771" max="771" width="14.5703125" style="1" customWidth="1"/>
    <col min="772" max="772" width="7.7109375" style="1" customWidth="1"/>
    <col min="773" max="773" width="13.28515625" style="1" customWidth="1"/>
    <col min="774" max="783" width="12.85546875" style="1" customWidth="1"/>
    <col min="784" max="1024" width="11.42578125" style="1"/>
    <col min="1025" max="1025" width="25.5703125" style="1" customWidth="1"/>
    <col min="1026" max="1026" width="12.28515625" style="1" customWidth="1"/>
    <col min="1027" max="1027" width="14.5703125" style="1" customWidth="1"/>
    <col min="1028" max="1028" width="7.7109375" style="1" customWidth="1"/>
    <col min="1029" max="1029" width="13.28515625" style="1" customWidth="1"/>
    <col min="1030" max="1039" width="12.85546875" style="1" customWidth="1"/>
    <col min="1040" max="1280" width="11.42578125" style="1"/>
    <col min="1281" max="1281" width="25.5703125" style="1" customWidth="1"/>
    <col min="1282" max="1282" width="12.28515625" style="1" customWidth="1"/>
    <col min="1283" max="1283" width="14.5703125" style="1" customWidth="1"/>
    <col min="1284" max="1284" width="7.7109375" style="1" customWidth="1"/>
    <col min="1285" max="1285" width="13.28515625" style="1" customWidth="1"/>
    <col min="1286" max="1295" width="12.85546875" style="1" customWidth="1"/>
    <col min="1296" max="1536" width="11.42578125" style="1"/>
    <col min="1537" max="1537" width="25.5703125" style="1" customWidth="1"/>
    <col min="1538" max="1538" width="12.28515625" style="1" customWidth="1"/>
    <col min="1539" max="1539" width="14.5703125" style="1" customWidth="1"/>
    <col min="1540" max="1540" width="7.7109375" style="1" customWidth="1"/>
    <col min="1541" max="1541" width="13.28515625" style="1" customWidth="1"/>
    <col min="1542" max="1551" width="12.85546875" style="1" customWidth="1"/>
    <col min="1552" max="1792" width="11.42578125" style="1"/>
    <col min="1793" max="1793" width="25.5703125" style="1" customWidth="1"/>
    <col min="1794" max="1794" width="12.28515625" style="1" customWidth="1"/>
    <col min="1795" max="1795" width="14.5703125" style="1" customWidth="1"/>
    <col min="1796" max="1796" width="7.7109375" style="1" customWidth="1"/>
    <col min="1797" max="1797" width="13.28515625" style="1" customWidth="1"/>
    <col min="1798" max="1807" width="12.85546875" style="1" customWidth="1"/>
    <col min="1808" max="2048" width="11.42578125" style="1"/>
    <col min="2049" max="2049" width="25.5703125" style="1" customWidth="1"/>
    <col min="2050" max="2050" width="12.28515625" style="1" customWidth="1"/>
    <col min="2051" max="2051" width="14.5703125" style="1" customWidth="1"/>
    <col min="2052" max="2052" width="7.7109375" style="1" customWidth="1"/>
    <col min="2053" max="2053" width="13.28515625" style="1" customWidth="1"/>
    <col min="2054" max="2063" width="12.85546875" style="1" customWidth="1"/>
    <col min="2064" max="2304" width="11.42578125" style="1"/>
    <col min="2305" max="2305" width="25.5703125" style="1" customWidth="1"/>
    <col min="2306" max="2306" width="12.28515625" style="1" customWidth="1"/>
    <col min="2307" max="2307" width="14.5703125" style="1" customWidth="1"/>
    <col min="2308" max="2308" width="7.7109375" style="1" customWidth="1"/>
    <col min="2309" max="2309" width="13.28515625" style="1" customWidth="1"/>
    <col min="2310" max="2319" width="12.85546875" style="1" customWidth="1"/>
    <col min="2320" max="2560" width="11.42578125" style="1"/>
    <col min="2561" max="2561" width="25.5703125" style="1" customWidth="1"/>
    <col min="2562" max="2562" width="12.28515625" style="1" customWidth="1"/>
    <col min="2563" max="2563" width="14.5703125" style="1" customWidth="1"/>
    <col min="2564" max="2564" width="7.7109375" style="1" customWidth="1"/>
    <col min="2565" max="2565" width="13.28515625" style="1" customWidth="1"/>
    <col min="2566" max="2575" width="12.85546875" style="1" customWidth="1"/>
    <col min="2576" max="2816" width="11.42578125" style="1"/>
    <col min="2817" max="2817" width="25.5703125" style="1" customWidth="1"/>
    <col min="2818" max="2818" width="12.28515625" style="1" customWidth="1"/>
    <col min="2819" max="2819" width="14.5703125" style="1" customWidth="1"/>
    <col min="2820" max="2820" width="7.7109375" style="1" customWidth="1"/>
    <col min="2821" max="2821" width="13.28515625" style="1" customWidth="1"/>
    <col min="2822" max="2831" width="12.85546875" style="1" customWidth="1"/>
    <col min="2832" max="3072" width="11.42578125" style="1"/>
    <col min="3073" max="3073" width="25.5703125" style="1" customWidth="1"/>
    <col min="3074" max="3074" width="12.28515625" style="1" customWidth="1"/>
    <col min="3075" max="3075" width="14.5703125" style="1" customWidth="1"/>
    <col min="3076" max="3076" width="7.7109375" style="1" customWidth="1"/>
    <col min="3077" max="3077" width="13.28515625" style="1" customWidth="1"/>
    <col min="3078" max="3087" width="12.85546875" style="1" customWidth="1"/>
    <col min="3088" max="3328" width="11.42578125" style="1"/>
    <col min="3329" max="3329" width="25.5703125" style="1" customWidth="1"/>
    <col min="3330" max="3330" width="12.28515625" style="1" customWidth="1"/>
    <col min="3331" max="3331" width="14.5703125" style="1" customWidth="1"/>
    <col min="3332" max="3332" width="7.7109375" style="1" customWidth="1"/>
    <col min="3333" max="3333" width="13.28515625" style="1" customWidth="1"/>
    <col min="3334" max="3343" width="12.85546875" style="1" customWidth="1"/>
    <col min="3344" max="3584" width="11.42578125" style="1"/>
    <col min="3585" max="3585" width="25.5703125" style="1" customWidth="1"/>
    <col min="3586" max="3586" width="12.28515625" style="1" customWidth="1"/>
    <col min="3587" max="3587" width="14.5703125" style="1" customWidth="1"/>
    <col min="3588" max="3588" width="7.7109375" style="1" customWidth="1"/>
    <col min="3589" max="3589" width="13.28515625" style="1" customWidth="1"/>
    <col min="3590" max="3599" width="12.85546875" style="1" customWidth="1"/>
    <col min="3600" max="3840" width="11.42578125" style="1"/>
    <col min="3841" max="3841" width="25.5703125" style="1" customWidth="1"/>
    <col min="3842" max="3842" width="12.28515625" style="1" customWidth="1"/>
    <col min="3843" max="3843" width="14.5703125" style="1" customWidth="1"/>
    <col min="3844" max="3844" width="7.7109375" style="1" customWidth="1"/>
    <col min="3845" max="3845" width="13.28515625" style="1" customWidth="1"/>
    <col min="3846" max="3855" width="12.85546875" style="1" customWidth="1"/>
    <col min="3856" max="4096" width="11.42578125" style="1"/>
    <col min="4097" max="4097" width="25.5703125" style="1" customWidth="1"/>
    <col min="4098" max="4098" width="12.28515625" style="1" customWidth="1"/>
    <col min="4099" max="4099" width="14.5703125" style="1" customWidth="1"/>
    <col min="4100" max="4100" width="7.7109375" style="1" customWidth="1"/>
    <col min="4101" max="4101" width="13.28515625" style="1" customWidth="1"/>
    <col min="4102" max="4111" width="12.85546875" style="1" customWidth="1"/>
    <col min="4112" max="4352" width="11.42578125" style="1"/>
    <col min="4353" max="4353" width="25.5703125" style="1" customWidth="1"/>
    <col min="4354" max="4354" width="12.28515625" style="1" customWidth="1"/>
    <col min="4355" max="4355" width="14.5703125" style="1" customWidth="1"/>
    <col min="4356" max="4356" width="7.7109375" style="1" customWidth="1"/>
    <col min="4357" max="4357" width="13.28515625" style="1" customWidth="1"/>
    <col min="4358" max="4367" width="12.85546875" style="1" customWidth="1"/>
    <col min="4368" max="4608" width="11.42578125" style="1"/>
    <col min="4609" max="4609" width="25.5703125" style="1" customWidth="1"/>
    <col min="4610" max="4610" width="12.28515625" style="1" customWidth="1"/>
    <col min="4611" max="4611" width="14.5703125" style="1" customWidth="1"/>
    <col min="4612" max="4612" width="7.7109375" style="1" customWidth="1"/>
    <col min="4613" max="4613" width="13.28515625" style="1" customWidth="1"/>
    <col min="4614" max="4623" width="12.85546875" style="1" customWidth="1"/>
    <col min="4624" max="4864" width="11.42578125" style="1"/>
    <col min="4865" max="4865" width="25.5703125" style="1" customWidth="1"/>
    <col min="4866" max="4866" width="12.28515625" style="1" customWidth="1"/>
    <col min="4867" max="4867" width="14.5703125" style="1" customWidth="1"/>
    <col min="4868" max="4868" width="7.7109375" style="1" customWidth="1"/>
    <col min="4869" max="4869" width="13.28515625" style="1" customWidth="1"/>
    <col min="4870" max="4879" width="12.85546875" style="1" customWidth="1"/>
    <col min="4880" max="5120" width="11.42578125" style="1"/>
    <col min="5121" max="5121" width="25.5703125" style="1" customWidth="1"/>
    <col min="5122" max="5122" width="12.28515625" style="1" customWidth="1"/>
    <col min="5123" max="5123" width="14.5703125" style="1" customWidth="1"/>
    <col min="5124" max="5124" width="7.7109375" style="1" customWidth="1"/>
    <col min="5125" max="5125" width="13.28515625" style="1" customWidth="1"/>
    <col min="5126" max="5135" width="12.85546875" style="1" customWidth="1"/>
    <col min="5136" max="5376" width="11.42578125" style="1"/>
    <col min="5377" max="5377" width="25.5703125" style="1" customWidth="1"/>
    <col min="5378" max="5378" width="12.28515625" style="1" customWidth="1"/>
    <col min="5379" max="5379" width="14.5703125" style="1" customWidth="1"/>
    <col min="5380" max="5380" width="7.7109375" style="1" customWidth="1"/>
    <col min="5381" max="5381" width="13.28515625" style="1" customWidth="1"/>
    <col min="5382" max="5391" width="12.85546875" style="1" customWidth="1"/>
    <col min="5392" max="5632" width="11.42578125" style="1"/>
    <col min="5633" max="5633" width="25.5703125" style="1" customWidth="1"/>
    <col min="5634" max="5634" width="12.28515625" style="1" customWidth="1"/>
    <col min="5635" max="5635" width="14.5703125" style="1" customWidth="1"/>
    <col min="5636" max="5636" width="7.7109375" style="1" customWidth="1"/>
    <col min="5637" max="5637" width="13.28515625" style="1" customWidth="1"/>
    <col min="5638" max="5647" width="12.85546875" style="1" customWidth="1"/>
    <col min="5648" max="5888" width="11.42578125" style="1"/>
    <col min="5889" max="5889" width="25.5703125" style="1" customWidth="1"/>
    <col min="5890" max="5890" width="12.28515625" style="1" customWidth="1"/>
    <col min="5891" max="5891" width="14.5703125" style="1" customWidth="1"/>
    <col min="5892" max="5892" width="7.7109375" style="1" customWidth="1"/>
    <col min="5893" max="5893" width="13.28515625" style="1" customWidth="1"/>
    <col min="5894" max="5903" width="12.85546875" style="1" customWidth="1"/>
    <col min="5904" max="6144" width="11.42578125" style="1"/>
    <col min="6145" max="6145" width="25.5703125" style="1" customWidth="1"/>
    <col min="6146" max="6146" width="12.28515625" style="1" customWidth="1"/>
    <col min="6147" max="6147" width="14.5703125" style="1" customWidth="1"/>
    <col min="6148" max="6148" width="7.7109375" style="1" customWidth="1"/>
    <col min="6149" max="6149" width="13.28515625" style="1" customWidth="1"/>
    <col min="6150" max="6159" width="12.85546875" style="1" customWidth="1"/>
    <col min="6160" max="6400" width="11.42578125" style="1"/>
    <col min="6401" max="6401" width="25.5703125" style="1" customWidth="1"/>
    <col min="6402" max="6402" width="12.28515625" style="1" customWidth="1"/>
    <col min="6403" max="6403" width="14.5703125" style="1" customWidth="1"/>
    <col min="6404" max="6404" width="7.7109375" style="1" customWidth="1"/>
    <col min="6405" max="6405" width="13.28515625" style="1" customWidth="1"/>
    <col min="6406" max="6415" width="12.85546875" style="1" customWidth="1"/>
    <col min="6416" max="6656" width="11.42578125" style="1"/>
    <col min="6657" max="6657" width="25.5703125" style="1" customWidth="1"/>
    <col min="6658" max="6658" width="12.28515625" style="1" customWidth="1"/>
    <col min="6659" max="6659" width="14.5703125" style="1" customWidth="1"/>
    <col min="6660" max="6660" width="7.7109375" style="1" customWidth="1"/>
    <col min="6661" max="6661" width="13.28515625" style="1" customWidth="1"/>
    <col min="6662" max="6671" width="12.85546875" style="1" customWidth="1"/>
    <col min="6672" max="6912" width="11.42578125" style="1"/>
    <col min="6913" max="6913" width="25.5703125" style="1" customWidth="1"/>
    <col min="6914" max="6914" width="12.28515625" style="1" customWidth="1"/>
    <col min="6915" max="6915" width="14.5703125" style="1" customWidth="1"/>
    <col min="6916" max="6916" width="7.7109375" style="1" customWidth="1"/>
    <col min="6917" max="6917" width="13.28515625" style="1" customWidth="1"/>
    <col min="6918" max="6927" width="12.85546875" style="1" customWidth="1"/>
    <col min="6928" max="7168" width="11.42578125" style="1"/>
    <col min="7169" max="7169" width="25.5703125" style="1" customWidth="1"/>
    <col min="7170" max="7170" width="12.28515625" style="1" customWidth="1"/>
    <col min="7171" max="7171" width="14.5703125" style="1" customWidth="1"/>
    <col min="7172" max="7172" width="7.7109375" style="1" customWidth="1"/>
    <col min="7173" max="7173" width="13.28515625" style="1" customWidth="1"/>
    <col min="7174" max="7183" width="12.85546875" style="1" customWidth="1"/>
    <col min="7184" max="7424" width="11.42578125" style="1"/>
    <col min="7425" max="7425" width="25.5703125" style="1" customWidth="1"/>
    <col min="7426" max="7426" width="12.28515625" style="1" customWidth="1"/>
    <col min="7427" max="7427" width="14.5703125" style="1" customWidth="1"/>
    <col min="7428" max="7428" width="7.7109375" style="1" customWidth="1"/>
    <col min="7429" max="7429" width="13.28515625" style="1" customWidth="1"/>
    <col min="7430" max="7439" width="12.85546875" style="1" customWidth="1"/>
    <col min="7440" max="7680" width="11.42578125" style="1"/>
    <col min="7681" max="7681" width="25.5703125" style="1" customWidth="1"/>
    <col min="7682" max="7682" width="12.28515625" style="1" customWidth="1"/>
    <col min="7683" max="7683" width="14.5703125" style="1" customWidth="1"/>
    <col min="7684" max="7684" width="7.7109375" style="1" customWidth="1"/>
    <col min="7685" max="7685" width="13.28515625" style="1" customWidth="1"/>
    <col min="7686" max="7695" width="12.85546875" style="1" customWidth="1"/>
    <col min="7696" max="7936" width="11.42578125" style="1"/>
    <col min="7937" max="7937" width="25.5703125" style="1" customWidth="1"/>
    <col min="7938" max="7938" width="12.28515625" style="1" customWidth="1"/>
    <col min="7939" max="7939" width="14.5703125" style="1" customWidth="1"/>
    <col min="7940" max="7940" width="7.7109375" style="1" customWidth="1"/>
    <col min="7941" max="7941" width="13.28515625" style="1" customWidth="1"/>
    <col min="7942" max="7951" width="12.85546875" style="1" customWidth="1"/>
    <col min="7952" max="8192" width="11.42578125" style="1"/>
    <col min="8193" max="8193" width="25.5703125" style="1" customWidth="1"/>
    <col min="8194" max="8194" width="12.28515625" style="1" customWidth="1"/>
    <col min="8195" max="8195" width="14.5703125" style="1" customWidth="1"/>
    <col min="8196" max="8196" width="7.7109375" style="1" customWidth="1"/>
    <col min="8197" max="8197" width="13.28515625" style="1" customWidth="1"/>
    <col min="8198" max="8207" width="12.85546875" style="1" customWidth="1"/>
    <col min="8208" max="8448" width="11.42578125" style="1"/>
    <col min="8449" max="8449" width="25.5703125" style="1" customWidth="1"/>
    <col min="8450" max="8450" width="12.28515625" style="1" customWidth="1"/>
    <col min="8451" max="8451" width="14.5703125" style="1" customWidth="1"/>
    <col min="8452" max="8452" width="7.7109375" style="1" customWidth="1"/>
    <col min="8453" max="8453" width="13.28515625" style="1" customWidth="1"/>
    <col min="8454" max="8463" width="12.85546875" style="1" customWidth="1"/>
    <col min="8464" max="8704" width="11.42578125" style="1"/>
    <col min="8705" max="8705" width="25.5703125" style="1" customWidth="1"/>
    <col min="8706" max="8706" width="12.28515625" style="1" customWidth="1"/>
    <col min="8707" max="8707" width="14.5703125" style="1" customWidth="1"/>
    <col min="8708" max="8708" width="7.7109375" style="1" customWidth="1"/>
    <col min="8709" max="8709" width="13.28515625" style="1" customWidth="1"/>
    <col min="8710" max="8719" width="12.85546875" style="1" customWidth="1"/>
    <col min="8720" max="8960" width="11.42578125" style="1"/>
    <col min="8961" max="8961" width="25.5703125" style="1" customWidth="1"/>
    <col min="8962" max="8962" width="12.28515625" style="1" customWidth="1"/>
    <col min="8963" max="8963" width="14.5703125" style="1" customWidth="1"/>
    <col min="8964" max="8964" width="7.7109375" style="1" customWidth="1"/>
    <col min="8965" max="8965" width="13.28515625" style="1" customWidth="1"/>
    <col min="8966" max="8975" width="12.85546875" style="1" customWidth="1"/>
    <col min="8976" max="9216" width="11.42578125" style="1"/>
    <col min="9217" max="9217" width="25.5703125" style="1" customWidth="1"/>
    <col min="9218" max="9218" width="12.28515625" style="1" customWidth="1"/>
    <col min="9219" max="9219" width="14.5703125" style="1" customWidth="1"/>
    <col min="9220" max="9220" width="7.7109375" style="1" customWidth="1"/>
    <col min="9221" max="9221" width="13.28515625" style="1" customWidth="1"/>
    <col min="9222" max="9231" width="12.85546875" style="1" customWidth="1"/>
    <col min="9232" max="9472" width="11.42578125" style="1"/>
    <col min="9473" max="9473" width="25.5703125" style="1" customWidth="1"/>
    <col min="9474" max="9474" width="12.28515625" style="1" customWidth="1"/>
    <col min="9475" max="9475" width="14.5703125" style="1" customWidth="1"/>
    <col min="9476" max="9476" width="7.7109375" style="1" customWidth="1"/>
    <col min="9477" max="9477" width="13.28515625" style="1" customWidth="1"/>
    <col min="9478" max="9487" width="12.85546875" style="1" customWidth="1"/>
    <col min="9488" max="9728" width="11.42578125" style="1"/>
    <col min="9729" max="9729" width="25.5703125" style="1" customWidth="1"/>
    <col min="9730" max="9730" width="12.28515625" style="1" customWidth="1"/>
    <col min="9731" max="9731" width="14.5703125" style="1" customWidth="1"/>
    <col min="9732" max="9732" width="7.7109375" style="1" customWidth="1"/>
    <col min="9733" max="9733" width="13.28515625" style="1" customWidth="1"/>
    <col min="9734" max="9743" width="12.85546875" style="1" customWidth="1"/>
    <col min="9744" max="9984" width="11.42578125" style="1"/>
    <col min="9985" max="9985" width="25.5703125" style="1" customWidth="1"/>
    <col min="9986" max="9986" width="12.28515625" style="1" customWidth="1"/>
    <col min="9987" max="9987" width="14.5703125" style="1" customWidth="1"/>
    <col min="9988" max="9988" width="7.7109375" style="1" customWidth="1"/>
    <col min="9989" max="9989" width="13.28515625" style="1" customWidth="1"/>
    <col min="9990" max="9999" width="12.85546875" style="1" customWidth="1"/>
    <col min="10000" max="10240" width="11.42578125" style="1"/>
    <col min="10241" max="10241" width="25.5703125" style="1" customWidth="1"/>
    <col min="10242" max="10242" width="12.28515625" style="1" customWidth="1"/>
    <col min="10243" max="10243" width="14.5703125" style="1" customWidth="1"/>
    <col min="10244" max="10244" width="7.7109375" style="1" customWidth="1"/>
    <col min="10245" max="10245" width="13.28515625" style="1" customWidth="1"/>
    <col min="10246" max="10255" width="12.85546875" style="1" customWidth="1"/>
    <col min="10256" max="10496" width="11.42578125" style="1"/>
    <col min="10497" max="10497" width="25.5703125" style="1" customWidth="1"/>
    <col min="10498" max="10498" width="12.28515625" style="1" customWidth="1"/>
    <col min="10499" max="10499" width="14.5703125" style="1" customWidth="1"/>
    <col min="10500" max="10500" width="7.7109375" style="1" customWidth="1"/>
    <col min="10501" max="10501" width="13.28515625" style="1" customWidth="1"/>
    <col min="10502" max="10511" width="12.85546875" style="1" customWidth="1"/>
    <col min="10512" max="10752" width="11.42578125" style="1"/>
    <col min="10753" max="10753" width="25.5703125" style="1" customWidth="1"/>
    <col min="10754" max="10754" width="12.28515625" style="1" customWidth="1"/>
    <col min="10755" max="10755" width="14.5703125" style="1" customWidth="1"/>
    <col min="10756" max="10756" width="7.7109375" style="1" customWidth="1"/>
    <col min="10757" max="10757" width="13.28515625" style="1" customWidth="1"/>
    <col min="10758" max="10767" width="12.85546875" style="1" customWidth="1"/>
    <col min="10768" max="11008" width="11.42578125" style="1"/>
    <col min="11009" max="11009" width="25.5703125" style="1" customWidth="1"/>
    <col min="11010" max="11010" width="12.28515625" style="1" customWidth="1"/>
    <col min="11011" max="11011" width="14.5703125" style="1" customWidth="1"/>
    <col min="11012" max="11012" width="7.7109375" style="1" customWidth="1"/>
    <col min="11013" max="11013" width="13.28515625" style="1" customWidth="1"/>
    <col min="11014" max="11023" width="12.85546875" style="1" customWidth="1"/>
    <col min="11024" max="11264" width="11.42578125" style="1"/>
    <col min="11265" max="11265" width="25.5703125" style="1" customWidth="1"/>
    <col min="11266" max="11266" width="12.28515625" style="1" customWidth="1"/>
    <col min="11267" max="11267" width="14.5703125" style="1" customWidth="1"/>
    <col min="11268" max="11268" width="7.7109375" style="1" customWidth="1"/>
    <col min="11269" max="11269" width="13.28515625" style="1" customWidth="1"/>
    <col min="11270" max="11279" width="12.85546875" style="1" customWidth="1"/>
    <col min="11280" max="11520" width="11.42578125" style="1"/>
    <col min="11521" max="11521" width="25.5703125" style="1" customWidth="1"/>
    <col min="11522" max="11522" width="12.28515625" style="1" customWidth="1"/>
    <col min="11523" max="11523" width="14.5703125" style="1" customWidth="1"/>
    <col min="11524" max="11524" width="7.7109375" style="1" customWidth="1"/>
    <col min="11525" max="11525" width="13.28515625" style="1" customWidth="1"/>
    <col min="11526" max="11535" width="12.85546875" style="1" customWidth="1"/>
    <col min="11536" max="11776" width="11.42578125" style="1"/>
    <col min="11777" max="11777" width="25.5703125" style="1" customWidth="1"/>
    <col min="11778" max="11778" width="12.28515625" style="1" customWidth="1"/>
    <col min="11779" max="11779" width="14.5703125" style="1" customWidth="1"/>
    <col min="11780" max="11780" width="7.7109375" style="1" customWidth="1"/>
    <col min="11781" max="11781" width="13.28515625" style="1" customWidth="1"/>
    <col min="11782" max="11791" width="12.85546875" style="1" customWidth="1"/>
    <col min="11792" max="12032" width="11.42578125" style="1"/>
    <col min="12033" max="12033" width="25.5703125" style="1" customWidth="1"/>
    <col min="12034" max="12034" width="12.28515625" style="1" customWidth="1"/>
    <col min="12035" max="12035" width="14.5703125" style="1" customWidth="1"/>
    <col min="12036" max="12036" width="7.7109375" style="1" customWidth="1"/>
    <col min="12037" max="12037" width="13.28515625" style="1" customWidth="1"/>
    <col min="12038" max="12047" width="12.85546875" style="1" customWidth="1"/>
    <col min="12048" max="12288" width="11.42578125" style="1"/>
    <col min="12289" max="12289" width="25.5703125" style="1" customWidth="1"/>
    <col min="12290" max="12290" width="12.28515625" style="1" customWidth="1"/>
    <col min="12291" max="12291" width="14.5703125" style="1" customWidth="1"/>
    <col min="12292" max="12292" width="7.7109375" style="1" customWidth="1"/>
    <col min="12293" max="12293" width="13.28515625" style="1" customWidth="1"/>
    <col min="12294" max="12303" width="12.85546875" style="1" customWidth="1"/>
    <col min="12304" max="12544" width="11.42578125" style="1"/>
    <col min="12545" max="12545" width="25.5703125" style="1" customWidth="1"/>
    <col min="12546" max="12546" width="12.28515625" style="1" customWidth="1"/>
    <col min="12547" max="12547" width="14.5703125" style="1" customWidth="1"/>
    <col min="12548" max="12548" width="7.7109375" style="1" customWidth="1"/>
    <col min="12549" max="12549" width="13.28515625" style="1" customWidth="1"/>
    <col min="12550" max="12559" width="12.85546875" style="1" customWidth="1"/>
    <col min="12560" max="12800" width="11.42578125" style="1"/>
    <col min="12801" max="12801" width="25.5703125" style="1" customWidth="1"/>
    <col min="12802" max="12802" width="12.28515625" style="1" customWidth="1"/>
    <col min="12803" max="12803" width="14.5703125" style="1" customWidth="1"/>
    <col min="12804" max="12804" width="7.7109375" style="1" customWidth="1"/>
    <col min="12805" max="12805" width="13.28515625" style="1" customWidth="1"/>
    <col min="12806" max="12815" width="12.85546875" style="1" customWidth="1"/>
    <col min="12816" max="13056" width="11.42578125" style="1"/>
    <col min="13057" max="13057" width="25.5703125" style="1" customWidth="1"/>
    <col min="13058" max="13058" width="12.28515625" style="1" customWidth="1"/>
    <col min="13059" max="13059" width="14.5703125" style="1" customWidth="1"/>
    <col min="13060" max="13060" width="7.7109375" style="1" customWidth="1"/>
    <col min="13061" max="13061" width="13.28515625" style="1" customWidth="1"/>
    <col min="13062" max="13071" width="12.85546875" style="1" customWidth="1"/>
    <col min="13072" max="13312" width="11.42578125" style="1"/>
    <col min="13313" max="13313" width="25.5703125" style="1" customWidth="1"/>
    <col min="13314" max="13314" width="12.28515625" style="1" customWidth="1"/>
    <col min="13315" max="13315" width="14.5703125" style="1" customWidth="1"/>
    <col min="13316" max="13316" width="7.7109375" style="1" customWidth="1"/>
    <col min="13317" max="13317" width="13.28515625" style="1" customWidth="1"/>
    <col min="13318" max="13327" width="12.85546875" style="1" customWidth="1"/>
    <col min="13328" max="13568" width="11.42578125" style="1"/>
    <col min="13569" max="13569" width="25.5703125" style="1" customWidth="1"/>
    <col min="13570" max="13570" width="12.28515625" style="1" customWidth="1"/>
    <col min="13571" max="13571" width="14.5703125" style="1" customWidth="1"/>
    <col min="13572" max="13572" width="7.7109375" style="1" customWidth="1"/>
    <col min="13573" max="13573" width="13.28515625" style="1" customWidth="1"/>
    <col min="13574" max="13583" width="12.85546875" style="1" customWidth="1"/>
    <col min="13584" max="13824" width="11.42578125" style="1"/>
    <col min="13825" max="13825" width="25.5703125" style="1" customWidth="1"/>
    <col min="13826" max="13826" width="12.28515625" style="1" customWidth="1"/>
    <col min="13827" max="13827" width="14.5703125" style="1" customWidth="1"/>
    <col min="13828" max="13828" width="7.7109375" style="1" customWidth="1"/>
    <col min="13829" max="13829" width="13.28515625" style="1" customWidth="1"/>
    <col min="13830" max="13839" width="12.85546875" style="1" customWidth="1"/>
    <col min="13840" max="14080" width="11.42578125" style="1"/>
    <col min="14081" max="14081" width="25.5703125" style="1" customWidth="1"/>
    <col min="14082" max="14082" width="12.28515625" style="1" customWidth="1"/>
    <col min="14083" max="14083" width="14.5703125" style="1" customWidth="1"/>
    <col min="14084" max="14084" width="7.7109375" style="1" customWidth="1"/>
    <col min="14085" max="14085" width="13.28515625" style="1" customWidth="1"/>
    <col min="14086" max="14095" width="12.85546875" style="1" customWidth="1"/>
    <col min="14096" max="14336" width="11.42578125" style="1"/>
    <col min="14337" max="14337" width="25.5703125" style="1" customWidth="1"/>
    <col min="14338" max="14338" width="12.28515625" style="1" customWidth="1"/>
    <col min="14339" max="14339" width="14.5703125" style="1" customWidth="1"/>
    <col min="14340" max="14340" width="7.7109375" style="1" customWidth="1"/>
    <col min="14341" max="14341" width="13.28515625" style="1" customWidth="1"/>
    <col min="14342" max="14351" width="12.85546875" style="1" customWidth="1"/>
    <col min="14352" max="14592" width="11.42578125" style="1"/>
    <col min="14593" max="14593" width="25.5703125" style="1" customWidth="1"/>
    <col min="14594" max="14594" width="12.28515625" style="1" customWidth="1"/>
    <col min="14595" max="14595" width="14.5703125" style="1" customWidth="1"/>
    <col min="14596" max="14596" width="7.7109375" style="1" customWidth="1"/>
    <col min="14597" max="14597" width="13.28515625" style="1" customWidth="1"/>
    <col min="14598" max="14607" width="12.85546875" style="1" customWidth="1"/>
    <col min="14608" max="14848" width="11.42578125" style="1"/>
    <col min="14849" max="14849" width="25.5703125" style="1" customWidth="1"/>
    <col min="14850" max="14850" width="12.28515625" style="1" customWidth="1"/>
    <col min="14851" max="14851" width="14.5703125" style="1" customWidth="1"/>
    <col min="14852" max="14852" width="7.7109375" style="1" customWidth="1"/>
    <col min="14853" max="14853" width="13.28515625" style="1" customWidth="1"/>
    <col min="14854" max="14863" width="12.85546875" style="1" customWidth="1"/>
    <col min="14864" max="15104" width="11.42578125" style="1"/>
    <col min="15105" max="15105" width="25.5703125" style="1" customWidth="1"/>
    <col min="15106" max="15106" width="12.28515625" style="1" customWidth="1"/>
    <col min="15107" max="15107" width="14.5703125" style="1" customWidth="1"/>
    <col min="15108" max="15108" width="7.7109375" style="1" customWidth="1"/>
    <col min="15109" max="15109" width="13.28515625" style="1" customWidth="1"/>
    <col min="15110" max="15119" width="12.85546875" style="1" customWidth="1"/>
    <col min="15120" max="15360" width="11.42578125" style="1"/>
    <col min="15361" max="15361" width="25.5703125" style="1" customWidth="1"/>
    <col min="15362" max="15362" width="12.28515625" style="1" customWidth="1"/>
    <col min="15363" max="15363" width="14.5703125" style="1" customWidth="1"/>
    <col min="15364" max="15364" width="7.7109375" style="1" customWidth="1"/>
    <col min="15365" max="15365" width="13.28515625" style="1" customWidth="1"/>
    <col min="15366" max="15375" width="12.85546875" style="1" customWidth="1"/>
    <col min="15376" max="15616" width="11.42578125" style="1"/>
    <col min="15617" max="15617" width="25.5703125" style="1" customWidth="1"/>
    <col min="15618" max="15618" width="12.28515625" style="1" customWidth="1"/>
    <col min="15619" max="15619" width="14.5703125" style="1" customWidth="1"/>
    <col min="15620" max="15620" width="7.7109375" style="1" customWidth="1"/>
    <col min="15621" max="15621" width="13.28515625" style="1" customWidth="1"/>
    <col min="15622" max="15631" width="12.85546875" style="1" customWidth="1"/>
    <col min="15632" max="15872" width="11.42578125" style="1"/>
    <col min="15873" max="15873" width="25.5703125" style="1" customWidth="1"/>
    <col min="15874" max="15874" width="12.28515625" style="1" customWidth="1"/>
    <col min="15875" max="15875" width="14.5703125" style="1" customWidth="1"/>
    <col min="15876" max="15876" width="7.7109375" style="1" customWidth="1"/>
    <col min="15877" max="15877" width="13.28515625" style="1" customWidth="1"/>
    <col min="15878" max="15887" width="12.85546875" style="1" customWidth="1"/>
    <col min="15888" max="16128" width="11.42578125" style="1"/>
    <col min="16129" max="16129" width="25.5703125" style="1" customWidth="1"/>
    <col min="16130" max="16130" width="12.28515625" style="1" customWidth="1"/>
    <col min="16131" max="16131" width="14.5703125" style="1" customWidth="1"/>
    <col min="16132" max="16132" width="7.7109375" style="1" customWidth="1"/>
    <col min="16133" max="16133" width="13.28515625" style="1" customWidth="1"/>
    <col min="16134" max="16143" width="12.85546875" style="1" customWidth="1"/>
    <col min="16144" max="16384" width="11.42578125" style="1"/>
  </cols>
  <sheetData>
    <row r="1" spans="1:16" ht="14.25" thickBot="1" x14ac:dyDescent="0.3"/>
    <row r="2" spans="1:16" ht="14.25" customHeight="1" x14ac:dyDescent="0.25">
      <c r="A2" s="3"/>
      <c r="B2" s="4" t="str">
        <f>'[1]Redes 1'!B1</f>
        <v>REGISTRO DE INFORME MENSUAL</v>
      </c>
      <c r="C2" s="5"/>
      <c r="D2" s="5"/>
      <c r="E2" s="5"/>
      <c r="F2" s="5"/>
      <c r="G2" s="5"/>
      <c r="H2" s="5"/>
      <c r="I2" s="5"/>
      <c r="J2" s="5"/>
      <c r="K2" s="5"/>
      <c r="L2" s="5"/>
      <c r="M2" s="6"/>
      <c r="N2" s="7" t="s">
        <v>0</v>
      </c>
      <c r="O2" s="8"/>
    </row>
    <row r="3" spans="1:16" ht="19.5" customHeight="1" x14ac:dyDescent="0.25">
      <c r="A3" s="9"/>
      <c r="B3" s="10"/>
      <c r="C3" s="11"/>
      <c r="D3" s="11"/>
      <c r="E3" s="11"/>
      <c r="F3" s="11"/>
      <c r="G3" s="11"/>
      <c r="H3" s="11"/>
      <c r="I3" s="11"/>
      <c r="J3" s="11"/>
      <c r="K3" s="11"/>
      <c r="L3" s="11"/>
      <c r="M3" s="12"/>
      <c r="N3" s="13"/>
      <c r="O3" s="14"/>
    </row>
    <row r="4" spans="1:16" ht="24" customHeight="1" thickBot="1" x14ac:dyDescent="0.3">
      <c r="A4" s="9"/>
      <c r="B4" s="15"/>
      <c r="C4" s="16"/>
      <c r="D4" s="16"/>
      <c r="E4" s="16"/>
      <c r="F4" s="16"/>
      <c r="G4" s="16"/>
      <c r="H4" s="16"/>
      <c r="I4" s="16"/>
      <c r="J4" s="16"/>
      <c r="K4" s="16"/>
      <c r="L4" s="16"/>
      <c r="M4" s="17"/>
      <c r="N4" s="18"/>
      <c r="O4" s="19"/>
    </row>
    <row r="5" spans="1:16" ht="22.5" customHeight="1" thickBot="1" x14ac:dyDescent="0.3">
      <c r="A5" s="20"/>
      <c r="B5" s="21" t="str">
        <f>'[1]Redes 1'!B3</f>
        <v>RG-GOM-CC-05-N851-11</v>
      </c>
      <c r="C5" s="22"/>
      <c r="D5" s="22"/>
      <c r="E5" s="22"/>
      <c r="F5" s="22"/>
      <c r="G5" s="22"/>
      <c r="H5" s="22"/>
      <c r="I5" s="22"/>
      <c r="J5" s="22"/>
      <c r="K5" s="22"/>
      <c r="L5" s="22"/>
      <c r="M5" s="23"/>
      <c r="N5" s="24" t="s">
        <v>1</v>
      </c>
      <c r="O5" s="25"/>
    </row>
    <row r="6" spans="1:16" ht="16.5" customHeight="1" thickBot="1" x14ac:dyDescent="0.3">
      <c r="A6" s="26"/>
      <c r="B6" s="27"/>
      <c r="C6" s="27"/>
      <c r="D6" s="27"/>
      <c r="E6" s="27"/>
      <c r="F6" s="27"/>
      <c r="G6" s="27"/>
      <c r="H6" s="27"/>
      <c r="I6" s="27"/>
      <c r="J6" s="27"/>
      <c r="K6" s="27"/>
      <c r="L6" s="27"/>
      <c r="M6" s="27"/>
      <c r="N6" s="27"/>
      <c r="O6" s="27"/>
    </row>
    <row r="7" spans="1:16" ht="17.25" customHeight="1" x14ac:dyDescent="0.25">
      <c r="A7" s="28" t="s">
        <v>2</v>
      </c>
      <c r="B7" s="29"/>
      <c r="C7" s="29"/>
      <c r="D7" s="29"/>
      <c r="E7" s="29"/>
      <c r="F7" s="29"/>
      <c r="G7" s="29"/>
      <c r="H7" s="29"/>
      <c r="I7" s="29"/>
      <c r="J7" s="29"/>
      <c r="K7" s="29"/>
      <c r="L7" s="29"/>
      <c r="M7" s="29"/>
      <c r="N7" s="29"/>
      <c r="O7" s="30"/>
    </row>
    <row r="8" spans="1:16" ht="17.25" customHeight="1" x14ac:dyDescent="0.25">
      <c r="A8" s="31" t="s">
        <v>3</v>
      </c>
      <c r="B8" s="32"/>
      <c r="C8" s="32"/>
      <c r="D8" s="32"/>
      <c r="E8" s="32"/>
      <c r="F8" s="32"/>
      <c r="G8" s="32"/>
      <c r="H8" s="32"/>
      <c r="I8" s="32"/>
      <c r="J8" s="32"/>
      <c r="K8" s="32"/>
      <c r="L8" s="32"/>
      <c r="M8" s="32"/>
      <c r="N8" s="32"/>
      <c r="O8" s="33"/>
    </row>
    <row r="9" spans="1:16" ht="17.25" customHeight="1" thickBot="1" x14ac:dyDescent="0.3">
      <c r="A9" s="34"/>
      <c r="B9" s="35"/>
      <c r="C9" s="36"/>
      <c r="D9" s="36"/>
      <c r="E9" s="37" t="s">
        <v>4</v>
      </c>
      <c r="F9" s="37"/>
      <c r="G9" s="37"/>
      <c r="H9" s="37"/>
      <c r="I9" s="38" t="str">
        <f>'[1]Redes 1'!F5</f>
        <v>JULIO 2023</v>
      </c>
      <c r="J9" s="39"/>
      <c r="K9" s="39"/>
      <c r="L9" s="36"/>
      <c r="M9" s="36"/>
      <c r="N9" s="36"/>
      <c r="O9" s="40"/>
    </row>
    <row r="10" spans="1:16" ht="13.5" customHeight="1" thickBot="1" x14ac:dyDescent="0.3">
      <c r="A10" s="41" t="s">
        <v>5</v>
      </c>
      <c r="B10" s="42"/>
      <c r="C10" s="42"/>
      <c r="D10" s="42"/>
      <c r="E10" s="42"/>
      <c r="F10" s="42"/>
      <c r="G10" s="43"/>
      <c r="H10" s="41" t="s">
        <v>6</v>
      </c>
      <c r="I10" s="42"/>
      <c r="J10" s="42"/>
      <c r="K10" s="42"/>
      <c r="L10" s="42"/>
      <c r="M10" s="42"/>
      <c r="N10" s="42"/>
      <c r="O10" s="43"/>
    </row>
    <row r="11" spans="1:16" ht="14.25" customHeight="1" x14ac:dyDescent="0.25">
      <c r="A11" s="44" t="s">
        <v>7</v>
      </c>
      <c r="B11" s="45"/>
      <c r="C11" s="46" t="s">
        <v>8</v>
      </c>
      <c r="D11" s="46"/>
      <c r="E11" s="46"/>
      <c r="F11" s="46"/>
      <c r="G11" s="47"/>
      <c r="H11" s="44" t="s">
        <v>9</v>
      </c>
      <c r="I11" s="45"/>
      <c r="J11" s="45"/>
      <c r="K11" s="45"/>
      <c r="L11" s="48" t="s">
        <v>10</v>
      </c>
      <c r="M11" s="48"/>
      <c r="N11" s="48"/>
      <c r="O11" s="49"/>
    </row>
    <row r="12" spans="1:16" ht="26.1" customHeight="1" x14ac:dyDescent="0.25">
      <c r="A12" s="44" t="s">
        <v>11</v>
      </c>
      <c r="B12" s="45"/>
      <c r="C12" s="46" t="s">
        <v>12</v>
      </c>
      <c r="D12" s="46"/>
      <c r="E12" s="46"/>
      <c r="F12" s="46"/>
      <c r="G12" s="47"/>
      <c r="H12" s="44" t="s">
        <v>13</v>
      </c>
      <c r="I12" s="45"/>
      <c r="J12" s="45"/>
      <c r="K12" s="45"/>
      <c r="L12" s="50">
        <v>45049</v>
      </c>
      <c r="M12" s="50"/>
      <c r="N12" s="50"/>
      <c r="O12" s="51"/>
    </row>
    <row r="13" spans="1:16" ht="17.25" customHeight="1" x14ac:dyDescent="0.25">
      <c r="A13" s="44" t="s">
        <v>14</v>
      </c>
      <c r="B13" s="45"/>
      <c r="C13" s="46" t="s">
        <v>15</v>
      </c>
      <c r="D13" s="46"/>
      <c r="E13" s="46"/>
      <c r="F13" s="46"/>
      <c r="G13" s="47"/>
      <c r="H13" s="44" t="s">
        <v>16</v>
      </c>
      <c r="I13" s="45"/>
      <c r="J13" s="45"/>
      <c r="K13" s="45"/>
      <c r="L13" s="52" t="s">
        <v>17</v>
      </c>
      <c r="M13" s="52"/>
      <c r="N13" s="52"/>
      <c r="O13" s="53"/>
      <c r="P13" s="54"/>
    </row>
    <row r="14" spans="1:16" ht="19.5" customHeight="1" x14ac:dyDescent="0.25">
      <c r="A14" s="44" t="s">
        <v>18</v>
      </c>
      <c r="B14" s="45"/>
      <c r="C14" s="46" t="s">
        <v>19</v>
      </c>
      <c r="D14" s="46"/>
      <c r="E14" s="46"/>
      <c r="F14" s="46"/>
      <c r="G14" s="47"/>
      <c r="H14" s="44" t="s">
        <v>20</v>
      </c>
      <c r="I14" s="45"/>
      <c r="J14" s="45"/>
      <c r="K14" s="45"/>
      <c r="L14" s="55"/>
      <c r="M14" s="56"/>
      <c r="N14" s="2"/>
      <c r="O14" s="57"/>
    </row>
    <row r="15" spans="1:16" ht="18" customHeight="1" x14ac:dyDescent="0.25">
      <c r="A15" s="44" t="s">
        <v>21</v>
      </c>
      <c r="B15" s="45"/>
      <c r="C15" s="46" t="s">
        <v>22</v>
      </c>
      <c r="D15" s="46"/>
      <c r="E15" s="46"/>
      <c r="F15" s="46"/>
      <c r="G15" s="47"/>
      <c r="H15" s="58"/>
      <c r="I15" s="59"/>
      <c r="J15" s="2"/>
      <c r="K15" s="2"/>
      <c r="L15" s="45" t="s">
        <v>23</v>
      </c>
      <c r="M15" s="45"/>
      <c r="N15" s="60">
        <v>48</v>
      </c>
      <c r="O15" s="61"/>
    </row>
    <row r="16" spans="1:16" ht="17.45" customHeight="1" x14ac:dyDescent="0.25">
      <c r="A16" s="44" t="s">
        <v>24</v>
      </c>
      <c r="B16" s="45"/>
      <c r="C16" s="62" t="s">
        <v>25</v>
      </c>
      <c r="D16" s="62"/>
      <c r="E16" s="62"/>
      <c r="F16" s="62"/>
      <c r="G16" s="63"/>
      <c r="H16" s="58"/>
      <c r="I16" s="59"/>
      <c r="J16" s="2"/>
      <c r="K16" s="2"/>
      <c r="L16" s="45" t="s">
        <v>26</v>
      </c>
      <c r="M16" s="45"/>
      <c r="N16" s="64">
        <v>20.2</v>
      </c>
      <c r="O16" s="61"/>
    </row>
    <row r="17" spans="1:21" ht="19.5" customHeight="1" thickBot="1" x14ac:dyDescent="0.3">
      <c r="A17" s="65" t="s">
        <v>27</v>
      </c>
      <c r="B17" s="66"/>
      <c r="C17" s="67" t="s">
        <v>28</v>
      </c>
      <c r="D17" s="67"/>
      <c r="E17" s="67"/>
      <c r="F17" s="67"/>
      <c r="G17" s="68"/>
      <c r="H17" s="69"/>
      <c r="I17" s="70"/>
      <c r="J17" s="70"/>
      <c r="K17" s="70"/>
      <c r="L17" s="70"/>
      <c r="M17" s="70"/>
      <c r="N17" s="71"/>
      <c r="O17" s="72"/>
    </row>
    <row r="18" spans="1:21" ht="10.5" customHeight="1" thickBot="1" x14ac:dyDescent="0.3">
      <c r="A18" s="73"/>
      <c r="B18" s="73"/>
      <c r="C18" s="74"/>
      <c r="D18" s="74"/>
      <c r="E18" s="74"/>
      <c r="F18" s="59"/>
      <c r="G18" s="59"/>
      <c r="H18" s="75"/>
      <c r="I18" s="75"/>
      <c r="J18" s="75"/>
      <c r="K18" s="75"/>
      <c r="L18" s="75"/>
      <c r="M18" s="75"/>
      <c r="N18" s="2"/>
      <c r="O18" s="2"/>
    </row>
    <row r="19" spans="1:21" s="59" customFormat="1" ht="15" customHeight="1" thickBot="1" x14ac:dyDescent="0.3">
      <c r="A19" s="76" t="s">
        <v>29</v>
      </c>
      <c r="B19" s="77" t="s">
        <v>30</v>
      </c>
      <c r="C19" s="78" t="s">
        <v>31</v>
      </c>
      <c r="D19" s="79"/>
      <c r="E19" s="76" t="s">
        <v>32</v>
      </c>
      <c r="F19" s="80" t="s">
        <v>33</v>
      </c>
      <c r="G19" s="81"/>
      <c r="H19" s="81"/>
      <c r="I19" s="81"/>
      <c r="J19" s="81"/>
      <c r="K19" s="81"/>
      <c r="L19" s="81"/>
      <c r="M19" s="81"/>
      <c r="N19" s="81"/>
      <c r="O19" s="82"/>
    </row>
    <row r="20" spans="1:21" s="59" customFormat="1" ht="27.75" customHeight="1" thickBot="1" x14ac:dyDescent="0.3">
      <c r="A20" s="83"/>
      <c r="B20" s="84"/>
      <c r="C20" s="85"/>
      <c r="D20" s="86"/>
      <c r="E20" s="87"/>
      <c r="F20" s="88" t="s">
        <v>34</v>
      </c>
      <c r="G20" s="89"/>
      <c r="H20" s="88" t="s">
        <v>35</v>
      </c>
      <c r="I20" s="89"/>
      <c r="J20" s="88" t="s">
        <v>36</v>
      </c>
      <c r="K20" s="89"/>
      <c r="L20" s="88" t="s">
        <v>37</v>
      </c>
      <c r="M20" s="89"/>
      <c r="N20" s="88" t="s">
        <v>38</v>
      </c>
      <c r="O20" s="89"/>
      <c r="Q20" s="90"/>
      <c r="R20" s="90"/>
      <c r="S20" s="90"/>
      <c r="T20" s="90"/>
      <c r="U20" s="90"/>
    </row>
    <row r="21" spans="1:21" s="59" customFormat="1" ht="21" customHeight="1" x14ac:dyDescent="0.25">
      <c r="A21" s="83"/>
      <c r="B21" s="84"/>
      <c r="C21" s="85"/>
      <c r="D21" s="86"/>
      <c r="E21" s="87"/>
      <c r="F21" s="91" t="s">
        <v>39</v>
      </c>
      <c r="G21" s="91" t="s">
        <v>40</v>
      </c>
      <c r="H21" s="91" t="s">
        <v>39</v>
      </c>
      <c r="I21" s="91" t="s">
        <v>40</v>
      </c>
      <c r="J21" s="91" t="s">
        <v>39</v>
      </c>
      <c r="K21" s="91" t="s">
        <v>40</v>
      </c>
      <c r="L21" s="91" t="s">
        <v>39</v>
      </c>
      <c r="M21" s="91" t="s">
        <v>40</v>
      </c>
      <c r="N21" s="91" t="s">
        <v>39</v>
      </c>
      <c r="O21" s="91" t="s">
        <v>40</v>
      </c>
      <c r="Q21" s="90"/>
      <c r="R21" s="90"/>
      <c r="S21" s="90"/>
      <c r="T21" s="90"/>
      <c r="U21" s="90"/>
    </row>
    <row r="22" spans="1:21" s="59" customFormat="1" ht="27.75" customHeight="1" x14ac:dyDescent="0.25">
      <c r="A22" s="83"/>
      <c r="B22" s="84"/>
      <c r="C22" s="85"/>
      <c r="D22" s="86"/>
      <c r="E22" s="87"/>
      <c r="F22" s="92" t="s">
        <v>41</v>
      </c>
      <c r="G22" s="93" t="s">
        <v>42</v>
      </c>
      <c r="H22" s="94" t="s">
        <v>43</v>
      </c>
      <c r="I22" s="94" t="s">
        <v>44</v>
      </c>
      <c r="J22" s="94" t="s">
        <v>45</v>
      </c>
      <c r="K22" s="94" t="s">
        <v>46</v>
      </c>
      <c r="L22" s="95" t="s">
        <v>47</v>
      </c>
      <c r="M22" s="95" t="s">
        <v>48</v>
      </c>
      <c r="N22" s="95" t="s">
        <v>49</v>
      </c>
      <c r="O22" s="96" t="s">
        <v>50</v>
      </c>
      <c r="Q22" s="97"/>
      <c r="R22" s="97"/>
      <c r="S22" s="97"/>
      <c r="T22" s="97"/>
      <c r="U22" s="97"/>
    </row>
    <row r="23" spans="1:21" s="59" customFormat="1" ht="15" customHeight="1" x14ac:dyDescent="0.25">
      <c r="A23" s="98"/>
      <c r="B23" s="99"/>
      <c r="C23" s="100"/>
      <c r="D23" s="101"/>
      <c r="E23" s="102"/>
      <c r="F23" s="103" t="s">
        <v>51</v>
      </c>
      <c r="G23" s="104" t="s">
        <v>52</v>
      </c>
      <c r="H23" s="105" t="s">
        <v>53</v>
      </c>
      <c r="I23" s="105" t="s">
        <v>54</v>
      </c>
      <c r="J23" s="105" t="s">
        <v>55</v>
      </c>
      <c r="K23" s="105" t="s">
        <v>56</v>
      </c>
      <c r="L23" s="106" t="s">
        <v>57</v>
      </c>
      <c r="M23" s="106" t="s">
        <v>58</v>
      </c>
      <c r="N23" s="106" t="s">
        <v>59</v>
      </c>
      <c r="O23" s="106" t="s">
        <v>60</v>
      </c>
      <c r="Q23" s="97"/>
      <c r="R23" s="97"/>
      <c r="S23" s="97"/>
      <c r="T23" s="97"/>
      <c r="U23" s="97"/>
    </row>
    <row r="24" spans="1:21" s="59" customFormat="1" ht="16.5" customHeight="1" thickBot="1" x14ac:dyDescent="0.3">
      <c r="A24" s="98"/>
      <c r="B24" s="99"/>
      <c r="C24" s="100"/>
      <c r="D24" s="101"/>
      <c r="E24" s="102"/>
      <c r="F24" s="107">
        <v>23070651</v>
      </c>
      <c r="G24" s="107">
        <v>23070652</v>
      </c>
      <c r="H24" s="107">
        <v>23070653</v>
      </c>
      <c r="I24" s="107">
        <v>23070654</v>
      </c>
      <c r="J24" s="107">
        <v>23070655</v>
      </c>
      <c r="K24" s="107">
        <v>23070656</v>
      </c>
      <c r="L24" s="107">
        <v>23070657</v>
      </c>
      <c r="M24" s="107">
        <v>23070658</v>
      </c>
      <c r="N24" s="107">
        <v>23070659</v>
      </c>
      <c r="O24" s="107">
        <v>23070660</v>
      </c>
      <c r="Q24" s="97"/>
      <c r="R24" s="97"/>
      <c r="S24" s="97"/>
      <c r="T24" s="97"/>
      <c r="U24" s="97"/>
    </row>
    <row r="25" spans="1:21" s="121" customFormat="1" ht="18" customHeight="1" x14ac:dyDescent="0.2">
      <c r="A25" s="108" t="s">
        <v>61</v>
      </c>
      <c r="B25" s="109" t="str">
        <f>IFERROR(VLOOKUP(A25,[1]Hoja1!$C$5:$F$50,2,FALSE)," ")</f>
        <v>mg/L</v>
      </c>
      <c r="C25" s="110" t="str">
        <f>IFERROR(VLOOKUP(A25,[1]Hoja1!$C$5:$F$50,3,FALSE)," ")</f>
        <v>HACH 8012</v>
      </c>
      <c r="D25" s="111"/>
      <c r="E25" s="112" t="str">
        <f>IFERROR(VLOOKUP(A25,[1]Hoja1!$C$5:$F$50,4,FALSE)," ")</f>
        <v>-</v>
      </c>
      <c r="F25" s="113" t="s">
        <v>62</v>
      </c>
      <c r="G25" s="114" t="s">
        <v>62</v>
      </c>
      <c r="H25" s="115" t="s">
        <v>63</v>
      </c>
      <c r="I25" s="116" t="s">
        <v>63</v>
      </c>
      <c r="J25" s="115" t="s">
        <v>63</v>
      </c>
      <c r="K25" s="116" t="s">
        <v>63</v>
      </c>
      <c r="L25" s="117" t="s">
        <v>62</v>
      </c>
      <c r="M25" s="118">
        <v>8.8999999999999996E-2</v>
      </c>
      <c r="N25" s="119" t="s">
        <v>63</v>
      </c>
      <c r="O25" s="120" t="s">
        <v>63</v>
      </c>
    </row>
    <row r="26" spans="1:21" s="121" customFormat="1" ht="18" customHeight="1" x14ac:dyDescent="0.2">
      <c r="A26" s="122" t="s">
        <v>64</v>
      </c>
      <c r="B26" s="123" t="str">
        <f>IFERROR(VLOOKUP(A26,[1]Hoja1!$C$5:$F$50,2,FALSE)," ")</f>
        <v>µg/L</v>
      </c>
      <c r="C26" s="124" t="str">
        <f>IFERROR(VLOOKUP(A26,[1]Hoja1!$C$5:$F$50,3,FALSE)," ")</f>
        <v>Standard Methods-3114C</v>
      </c>
      <c r="D26" s="125"/>
      <c r="E26" s="126">
        <f>IFERROR(VLOOKUP(A26,[1]Hoja1!$C$5:$F$50,4,FALSE)," ")</f>
        <v>10</v>
      </c>
      <c r="F26" s="127" t="s">
        <v>63</v>
      </c>
      <c r="G26" s="128" t="s">
        <v>63</v>
      </c>
      <c r="H26" s="127" t="s">
        <v>63</v>
      </c>
      <c r="I26" s="129" t="s">
        <v>63</v>
      </c>
      <c r="J26" s="127">
        <v>6.6529999999999996</v>
      </c>
      <c r="K26" s="129">
        <v>6.4160000000000004</v>
      </c>
      <c r="L26" s="127" t="s">
        <v>63</v>
      </c>
      <c r="M26" s="129" t="s">
        <v>63</v>
      </c>
      <c r="N26" s="130" t="s">
        <v>63</v>
      </c>
      <c r="O26" s="131" t="s">
        <v>63</v>
      </c>
      <c r="P26" s="132"/>
    </row>
    <row r="27" spans="1:21" s="121" customFormat="1" ht="18" customHeight="1" x14ac:dyDescent="0.2">
      <c r="A27" s="122" t="s">
        <v>65</v>
      </c>
      <c r="B27" s="123" t="str">
        <f>IFERROR(VLOOKUP(A27,[1]Hoja1!$C$5:$F$50,2,FALSE)," ")</f>
        <v>mg/L</v>
      </c>
      <c r="C27" s="124" t="str">
        <f>IFERROR(VLOOKUP(A27,[1]Hoja1!$C$5:$F$50,3,FALSE)," ")</f>
        <v>HACH-8021</v>
      </c>
      <c r="D27" s="125"/>
      <c r="E27" s="133" t="str">
        <f>IFERROR(VLOOKUP(A27,[1]Hoja1!$C$5:$F$50,4,FALSE)," ")</f>
        <v>0,3 a 1,5</v>
      </c>
      <c r="F27" s="134">
        <v>1.1100000000000001</v>
      </c>
      <c r="G27" s="135">
        <v>1.28</v>
      </c>
      <c r="H27" s="136">
        <v>0.88</v>
      </c>
      <c r="I27" s="137">
        <v>0.69</v>
      </c>
      <c r="J27" s="136">
        <v>0.81</v>
      </c>
      <c r="K27" s="137">
        <v>0.53</v>
      </c>
      <c r="L27" s="134">
        <v>0.91</v>
      </c>
      <c r="M27" s="138">
        <v>0.46</v>
      </c>
      <c r="N27" s="139">
        <v>0.78</v>
      </c>
      <c r="O27" s="140">
        <v>0.96</v>
      </c>
    </row>
    <row r="28" spans="1:21" s="121" customFormat="1" ht="18" customHeight="1" x14ac:dyDescent="0.2">
      <c r="A28" s="122" t="s">
        <v>66</v>
      </c>
      <c r="B28" s="123" t="str">
        <f>IFERROR(VLOOKUP(A28,[1]Hoja1!$C$5:$F$50,2,FALSE)," ")</f>
        <v>ufc/100mL</v>
      </c>
      <c r="C28" s="141" t="str">
        <f>IFERROR(VLOOKUP(A28,[1]Hoja1!$C$5:$F$50,3,FALSE)," ")</f>
        <v>Standard Methods-9222-D</v>
      </c>
      <c r="D28" s="142"/>
      <c r="E28" s="133" t="str">
        <f>IFERROR(VLOOKUP(A28,[1]Hoja1!$C$5:$F$50,4,FALSE)," ")</f>
        <v>Ausencia</v>
      </c>
      <c r="F28" s="143" t="s">
        <v>67</v>
      </c>
      <c r="G28" s="144" t="s">
        <v>67</v>
      </c>
      <c r="H28" s="143" t="s">
        <v>67</v>
      </c>
      <c r="I28" s="145" t="s">
        <v>67</v>
      </c>
      <c r="J28" s="143" t="s">
        <v>67</v>
      </c>
      <c r="K28" s="145" t="s">
        <v>67</v>
      </c>
      <c r="L28" s="143" t="s">
        <v>67</v>
      </c>
      <c r="M28" s="145" t="s">
        <v>68</v>
      </c>
      <c r="N28" s="146" t="s">
        <v>67</v>
      </c>
      <c r="O28" s="131" t="s">
        <v>67</v>
      </c>
    </row>
    <row r="29" spans="1:21" s="121" customFormat="1" ht="18" customHeight="1" x14ac:dyDescent="0.2">
      <c r="A29" s="122" t="s">
        <v>69</v>
      </c>
      <c r="B29" s="123" t="str">
        <f>IFERROR(VLOOKUP(A29,[1]Hoja1!$C$5:$F$50,2,FALSE)," ")</f>
        <v>U Pt-Co</v>
      </c>
      <c r="C29" s="141" t="str">
        <f>IFERROR(VLOOKUP(A29,[1]Hoja1!$C$5:$F$50,3,FALSE)," ")</f>
        <v>HACH 8025</v>
      </c>
      <c r="D29" s="142"/>
      <c r="E29" s="133" t="str">
        <f>IFERROR(VLOOKUP(A29,[1]Hoja1!$C$5:$F$50,4,FALSE)," ")</f>
        <v>15</v>
      </c>
      <c r="F29" s="143" t="s">
        <v>70</v>
      </c>
      <c r="G29" s="144" t="s">
        <v>70</v>
      </c>
      <c r="H29" s="143" t="s">
        <v>70</v>
      </c>
      <c r="I29" s="145" t="s">
        <v>70</v>
      </c>
      <c r="J29" s="143" t="s">
        <v>70</v>
      </c>
      <c r="K29" s="145" t="s">
        <v>70</v>
      </c>
      <c r="L29" s="143" t="s">
        <v>70</v>
      </c>
      <c r="M29" s="145">
        <v>6</v>
      </c>
      <c r="N29" s="146" t="s">
        <v>70</v>
      </c>
      <c r="O29" s="131" t="s">
        <v>70</v>
      </c>
    </row>
    <row r="30" spans="1:21" s="121" customFormat="1" ht="18" customHeight="1" x14ac:dyDescent="0.2">
      <c r="A30" s="122" t="s">
        <v>71</v>
      </c>
      <c r="B30" s="123" t="str">
        <f>IFERROR(VLOOKUP(A30,[1]Hoja1!$C$5:$F$50,2,FALSE)," ")</f>
        <v>mg/L</v>
      </c>
      <c r="C30" s="141" t="str">
        <f>IFERROR(VLOOKUP(A30,[1]Hoja1!$C$5:$F$50,3,FALSE)," ")</f>
        <v>Standard Methods-3111 B</v>
      </c>
      <c r="D30" s="142"/>
      <c r="E30" s="133" t="str">
        <f>IFERROR(VLOOKUP(A30,[1]Hoja1!$C$5:$F$50,4,FALSE)," ")</f>
        <v>0,05</v>
      </c>
      <c r="F30" s="143" t="s">
        <v>72</v>
      </c>
      <c r="G30" s="144" t="s">
        <v>72</v>
      </c>
      <c r="H30" s="143" t="s">
        <v>72</v>
      </c>
      <c r="I30" s="145" t="s">
        <v>72</v>
      </c>
      <c r="J30" s="143" t="s">
        <v>72</v>
      </c>
      <c r="K30" s="145" t="s">
        <v>72</v>
      </c>
      <c r="L30" s="143" t="s">
        <v>72</v>
      </c>
      <c r="M30" s="145" t="s">
        <v>72</v>
      </c>
      <c r="N30" s="146" t="s">
        <v>72</v>
      </c>
      <c r="O30" s="131" t="s">
        <v>72</v>
      </c>
    </row>
    <row r="31" spans="1:21" s="121" customFormat="1" ht="18" customHeight="1" x14ac:dyDescent="0.2">
      <c r="A31" s="122" t="s">
        <v>73</v>
      </c>
      <c r="B31" s="123" t="str">
        <f>IFERROR(VLOOKUP(A31,[1]Hoja1!$C$5:$F$50,2,FALSE)," ")</f>
        <v>mg/L</v>
      </c>
      <c r="C31" s="141" t="str">
        <f>IFERROR(VLOOKUP(A31,[1]Hoja1!$C$5:$F$50,3,FALSE)," ")</f>
        <v>Standard Methods 2340 C</v>
      </c>
      <c r="D31" s="142"/>
      <c r="E31" s="133" t="str">
        <f>IFERROR(VLOOKUP(A31,[1]Hoja1!$C$5:$F$50,4,FALSE)," ")</f>
        <v>-</v>
      </c>
      <c r="F31" s="134">
        <v>73.209999999999994</v>
      </c>
      <c r="G31" s="147">
        <v>81.58</v>
      </c>
      <c r="H31" s="134">
        <v>112.96</v>
      </c>
      <c r="I31" s="138">
        <v>94.13</v>
      </c>
      <c r="J31" s="134">
        <v>154.79</v>
      </c>
      <c r="K31" s="138">
        <v>112.96</v>
      </c>
      <c r="L31" s="134">
        <v>184.08</v>
      </c>
      <c r="M31" s="138">
        <v>75.3</v>
      </c>
      <c r="N31" s="139">
        <v>207.09</v>
      </c>
      <c r="O31" s="140">
        <v>207.09</v>
      </c>
    </row>
    <row r="32" spans="1:21" s="121" customFormat="1" ht="18" customHeight="1" x14ac:dyDescent="0.2">
      <c r="A32" s="122" t="s">
        <v>74</v>
      </c>
      <c r="B32" s="123" t="str">
        <f>IFERROR(VLOOKUP(A32,[1]Hoja1!$C$5:$F$50,2,FALSE)," ")</f>
        <v>mg/L</v>
      </c>
      <c r="C32" s="141" t="str">
        <f>IFERROR(VLOOKUP(A32,[1]Hoja1!$C$5:$F$50,3,FALSE)," ")</f>
        <v>HACH-8029</v>
      </c>
      <c r="D32" s="142"/>
      <c r="E32" s="133" t="str">
        <f>IFERROR(VLOOKUP(A32,[1]Hoja1!$C$5:$F$50,4,FALSE)," ")</f>
        <v>1,5</v>
      </c>
      <c r="F32" s="134" t="s">
        <v>75</v>
      </c>
      <c r="G32" s="147" t="s">
        <v>76</v>
      </c>
      <c r="H32" s="134" t="s">
        <v>77</v>
      </c>
      <c r="I32" s="138" t="s">
        <v>78</v>
      </c>
      <c r="J32" s="148">
        <v>1.48</v>
      </c>
      <c r="K32" s="149">
        <v>0.56000000000000005</v>
      </c>
      <c r="L32" s="134">
        <v>0.57999999999999996</v>
      </c>
      <c r="M32" s="138" t="s">
        <v>79</v>
      </c>
      <c r="N32" s="139" t="s">
        <v>80</v>
      </c>
      <c r="O32" s="131" t="s">
        <v>80</v>
      </c>
    </row>
    <row r="33" spans="1:15" s="121" customFormat="1" ht="18" customHeight="1" x14ac:dyDescent="0.2">
      <c r="A33" s="122" t="s">
        <v>81</v>
      </c>
      <c r="B33" s="123" t="str">
        <f>IFERROR(VLOOKUP(A33,[1]Hoja1!$C$5:$F$50,2,FALSE)," ")</f>
        <v>mg/L</v>
      </c>
      <c r="C33" s="150" t="str">
        <f>IFERROR(VLOOKUP(A33,[1]Hoja1!$C$5:$F$50,3,FALSE)," ")</f>
        <v>HACH-8008</v>
      </c>
      <c r="D33" s="151"/>
      <c r="E33" s="133" t="str">
        <f>IFERROR(VLOOKUP(A33,[1]Hoja1!$C$5:$F$50,4,FALSE)," ")</f>
        <v>-</v>
      </c>
      <c r="F33" s="143" t="s">
        <v>82</v>
      </c>
      <c r="G33" s="144" t="s">
        <v>82</v>
      </c>
      <c r="H33" s="143" t="s">
        <v>82</v>
      </c>
      <c r="I33" s="145" t="s">
        <v>82</v>
      </c>
      <c r="J33" s="143" t="s">
        <v>82</v>
      </c>
      <c r="K33" s="145" t="s">
        <v>82</v>
      </c>
      <c r="L33" s="143" t="s">
        <v>82</v>
      </c>
      <c r="M33" s="145" t="s">
        <v>82</v>
      </c>
      <c r="N33" s="152" t="s">
        <v>82</v>
      </c>
      <c r="O33" s="131" t="s">
        <v>82</v>
      </c>
    </row>
    <row r="34" spans="1:15" s="121" customFormat="1" ht="18" customHeight="1" x14ac:dyDescent="0.2">
      <c r="A34" s="122" t="s">
        <v>83</v>
      </c>
      <c r="B34" s="123" t="str">
        <f>IFERROR(VLOOKUP(A34,[1]Hoja1!$C$5:$F$50,2,FALSE)," ")</f>
        <v>mg/L</v>
      </c>
      <c r="C34" s="150" t="str">
        <f>IFERROR(VLOOKUP(A34,[1]Hoja1!$C$5:$F$50,3,FALSE)," ")</f>
        <v>Standard Methods 3111 B</v>
      </c>
      <c r="D34" s="151"/>
      <c r="E34" s="133" t="str">
        <f>IFERROR(VLOOKUP(A34,[1]Hoja1!$C$5:$F$50,4,FALSE)," ")</f>
        <v>-</v>
      </c>
      <c r="F34" s="143" t="s">
        <v>84</v>
      </c>
      <c r="G34" s="153">
        <v>0.01</v>
      </c>
      <c r="H34" s="154">
        <v>1.2999999999999999E-2</v>
      </c>
      <c r="I34" s="155">
        <v>1.6E-2</v>
      </c>
      <c r="J34" s="154">
        <v>0.02</v>
      </c>
      <c r="K34" s="155">
        <v>1.6E-2</v>
      </c>
      <c r="L34" s="154">
        <v>1.6E-2</v>
      </c>
      <c r="M34" s="155">
        <v>1.7000000000000001E-2</v>
      </c>
      <c r="N34" s="156">
        <v>1.7000000000000001E-2</v>
      </c>
      <c r="O34" s="157">
        <v>1.6E-2</v>
      </c>
    </row>
    <row r="35" spans="1:15" s="121" customFormat="1" ht="18" customHeight="1" x14ac:dyDescent="0.2">
      <c r="A35" s="122" t="s">
        <v>85</v>
      </c>
      <c r="B35" s="123" t="str">
        <f>IFERROR(VLOOKUP(A35,[1]Hoja1!$C$5:$F$50,2,FALSE)," ")</f>
        <v>mg/L</v>
      </c>
      <c r="C35" s="150" t="str">
        <f>IFERROR(VLOOKUP(A35,[1]Hoja1!$C$5:$F$50,3,FALSE)," ")</f>
        <v>Standard Methods-3111B</v>
      </c>
      <c r="D35" s="151"/>
      <c r="E35" s="133" t="str">
        <f>IFERROR(VLOOKUP(A35,[1]Hoja1!$C$5:$F$50,4,FALSE)," ")</f>
        <v>0,07</v>
      </c>
      <c r="F35" s="143" t="s">
        <v>84</v>
      </c>
      <c r="G35" s="144" t="s">
        <v>84</v>
      </c>
      <c r="H35" s="143" t="s">
        <v>84</v>
      </c>
      <c r="I35" s="145" t="s">
        <v>84</v>
      </c>
      <c r="J35" s="143" t="s">
        <v>84</v>
      </c>
      <c r="K35" s="145" t="s">
        <v>84</v>
      </c>
      <c r="L35" s="154">
        <v>1.2E-2</v>
      </c>
      <c r="M35" s="145" t="s">
        <v>84</v>
      </c>
      <c r="N35" s="152" t="s">
        <v>84</v>
      </c>
      <c r="O35" s="131" t="s">
        <v>84</v>
      </c>
    </row>
    <row r="36" spans="1:15" s="121" customFormat="1" ht="18" customHeight="1" x14ac:dyDescent="0.2">
      <c r="A36" s="122" t="s">
        <v>86</v>
      </c>
      <c r="B36" s="123" t="str">
        <f>IFERROR(VLOOKUP(A36,[1]Hoja1!$C$5:$F$50,2,FALSE)," ")</f>
        <v>mg/L</v>
      </c>
      <c r="C36" s="150" t="str">
        <f>IFERROR(VLOOKUP(A36,[1]Hoja1!$C$5:$F$50,3,FALSE)," ")</f>
        <v>HACH-8039</v>
      </c>
      <c r="D36" s="151"/>
      <c r="E36" s="133" t="str">
        <f>IFERROR(VLOOKUP(A36,[1]Hoja1!$C$5:$F$50,4,FALSE)," ")</f>
        <v>50,0</v>
      </c>
      <c r="F36" s="158" t="s">
        <v>87</v>
      </c>
      <c r="G36" s="159" t="s">
        <v>87</v>
      </c>
      <c r="H36" s="160" t="s">
        <v>87</v>
      </c>
      <c r="I36" s="161" t="s">
        <v>87</v>
      </c>
      <c r="J36" s="160" t="s">
        <v>87</v>
      </c>
      <c r="K36" s="162" t="s">
        <v>87</v>
      </c>
      <c r="L36" s="160">
        <v>5.8</v>
      </c>
      <c r="M36" s="162">
        <v>5</v>
      </c>
      <c r="N36" s="163">
        <v>6</v>
      </c>
      <c r="O36" s="164">
        <v>5.3</v>
      </c>
    </row>
    <row r="37" spans="1:15" s="121" customFormat="1" ht="18" customHeight="1" x14ac:dyDescent="0.2">
      <c r="A37" s="122" t="s">
        <v>88</v>
      </c>
      <c r="B37" s="123" t="str">
        <f>IFERROR(VLOOKUP(A37,[1]Hoja1!$C$5:$F$50,2,FALSE)," ")</f>
        <v>mg/L</v>
      </c>
      <c r="C37" s="150" t="str">
        <f>IFERROR(VLOOKUP(A37,[1]Hoja1!$C$5:$F$50,3,FALSE)," ")</f>
        <v>HACH-8507</v>
      </c>
      <c r="D37" s="151"/>
      <c r="E37" s="133" t="str">
        <f>IFERROR(VLOOKUP(A37,[1]Hoja1!$C$5:$F$50,4,FALSE)," ")</f>
        <v>3,0</v>
      </c>
      <c r="F37" s="165" t="s">
        <v>89</v>
      </c>
      <c r="G37" s="166" t="s">
        <v>89</v>
      </c>
      <c r="H37" s="160" t="s">
        <v>89</v>
      </c>
      <c r="I37" s="162" t="s">
        <v>89</v>
      </c>
      <c r="J37" s="160" t="s">
        <v>89</v>
      </c>
      <c r="K37" s="162" t="s">
        <v>89</v>
      </c>
      <c r="L37" s="167" t="s">
        <v>89</v>
      </c>
      <c r="M37" s="168">
        <v>4.2999999999999997E-2</v>
      </c>
      <c r="N37" s="169" t="s">
        <v>89</v>
      </c>
      <c r="O37" s="157" t="s">
        <v>89</v>
      </c>
    </row>
    <row r="38" spans="1:15" s="121" customFormat="1" ht="18" customHeight="1" x14ac:dyDescent="0.2">
      <c r="A38" s="122" t="s">
        <v>90</v>
      </c>
      <c r="B38" s="123" t="str">
        <f>IFERROR(VLOOKUP(A38,[1]Hoja1!$C$5:$F$50,2,FALSE)," ")</f>
        <v>U pH</v>
      </c>
      <c r="C38" s="150" t="str">
        <f>IFERROR(VLOOKUP(A38,[1]Hoja1!$C$5:$F$50,3,FALSE)," ")</f>
        <v>Standard Methods-4500H+B</v>
      </c>
      <c r="D38" s="151"/>
      <c r="E38" s="133" t="str">
        <f>IFERROR(VLOOKUP(A38,[1]Hoja1!$C$5:$F$50,4,FALSE)," ")</f>
        <v>6,5 a 8,0</v>
      </c>
      <c r="F38" s="158">
        <v>7.73</v>
      </c>
      <c r="G38" s="159">
        <v>7.51</v>
      </c>
      <c r="H38" s="170">
        <v>7.45</v>
      </c>
      <c r="I38" s="161">
        <v>7.43</v>
      </c>
      <c r="J38" s="170">
        <v>7.63</v>
      </c>
      <c r="K38" s="161">
        <v>7.52</v>
      </c>
      <c r="L38" s="170">
        <v>7.26</v>
      </c>
      <c r="M38" s="161">
        <v>7.41</v>
      </c>
      <c r="N38" s="171">
        <v>7.37</v>
      </c>
      <c r="O38" s="131">
        <v>7.47</v>
      </c>
    </row>
    <row r="39" spans="1:15" s="121" customFormat="1" ht="18" customHeight="1" x14ac:dyDescent="0.2">
      <c r="A39" s="122" t="s">
        <v>91</v>
      </c>
      <c r="B39" s="123" t="str">
        <f>IFERROR(VLOOKUP(A39,[1]Hoja1!$C$5:$F$50,2,FALSE)," ")</f>
        <v>NTU</v>
      </c>
      <c r="C39" s="150" t="str">
        <f>IFERROR(VLOOKUP(A39,[1]Hoja1!$C$5:$F$50,3,FALSE)," ")</f>
        <v>Standard Methods-2130-B</v>
      </c>
      <c r="D39" s="151"/>
      <c r="E39" s="133" t="str">
        <f>IFERROR(VLOOKUP(A39,[1]Hoja1!$C$5:$F$50,4,FALSE)," ")</f>
        <v>5</v>
      </c>
      <c r="F39" s="158">
        <v>1.05</v>
      </c>
      <c r="G39" s="159">
        <v>1.06</v>
      </c>
      <c r="H39" s="170">
        <v>0.64</v>
      </c>
      <c r="I39" s="161">
        <v>0.84</v>
      </c>
      <c r="J39" s="170">
        <v>0.59</v>
      </c>
      <c r="K39" s="161">
        <v>0.59</v>
      </c>
      <c r="L39" s="170">
        <v>0.3</v>
      </c>
      <c r="M39" s="161">
        <v>1.1200000000000001</v>
      </c>
      <c r="N39" s="171">
        <v>0.36</v>
      </c>
      <c r="O39" s="161">
        <v>0.45</v>
      </c>
    </row>
    <row r="40" spans="1:15" s="121" customFormat="1" ht="18" customHeight="1" x14ac:dyDescent="0.2">
      <c r="A40" s="122" t="s">
        <v>92</v>
      </c>
      <c r="B40" s="123" t="str">
        <f>IFERROR(VLOOKUP(A40,[1]Hoja1!$C$5:$F$50,2,FALSE)," ")</f>
        <v>-</v>
      </c>
      <c r="C40" s="124" t="str">
        <f>IFERROR(VLOOKUP(A40,[1]Hoja1!$C$5:$F$50,3,FALSE)," ")</f>
        <v>Standard Methods2150-B</v>
      </c>
      <c r="D40" s="125"/>
      <c r="E40" s="133" t="str">
        <f>IFERROR(VLOOKUP(A40,[1]Hoja1!$C$5:$F$50,4,FALSE)," ")</f>
        <v>ACEPTABLE</v>
      </c>
      <c r="F40" s="158" t="s">
        <v>93</v>
      </c>
      <c r="G40" s="159" t="s">
        <v>93</v>
      </c>
      <c r="H40" s="158" t="s">
        <v>93</v>
      </c>
      <c r="I40" s="159" t="s">
        <v>93</v>
      </c>
      <c r="J40" s="158" t="s">
        <v>93</v>
      </c>
      <c r="K40" s="159" t="s">
        <v>93</v>
      </c>
      <c r="L40" s="158" t="s">
        <v>93</v>
      </c>
      <c r="M40" s="159" t="s">
        <v>93</v>
      </c>
      <c r="N40" s="158" t="s">
        <v>93</v>
      </c>
      <c r="O40" s="159" t="s">
        <v>93</v>
      </c>
    </row>
    <row r="41" spans="1:15" ht="18" customHeight="1" thickBot="1" x14ac:dyDescent="0.3">
      <c r="A41" s="172" t="s">
        <v>94</v>
      </c>
      <c r="B41" s="173" t="str">
        <f>IFERROR(VLOOKUP(A41,[1]Hoja1!$C$5:$F$50,2,FALSE)," ")</f>
        <v>-</v>
      </c>
      <c r="C41" s="174" t="str">
        <f>IFERROR(VLOOKUP(A41,[1]Hoja1!$C$5:$F$50,3,FALSE)," ")</f>
        <v>Standard Methods2160-B</v>
      </c>
      <c r="D41" s="175"/>
      <c r="E41" s="176" t="str">
        <f>IFERROR(VLOOKUP(A41,[1]Hoja1!$C$5:$F$50,4,FALSE)," ")</f>
        <v>ACEPTABLE</v>
      </c>
      <c r="F41" s="177" t="s">
        <v>93</v>
      </c>
      <c r="G41" s="178" t="s">
        <v>93</v>
      </c>
      <c r="H41" s="177" t="s">
        <v>93</v>
      </c>
      <c r="I41" s="178" t="s">
        <v>93</v>
      </c>
      <c r="J41" s="177" t="s">
        <v>93</v>
      </c>
      <c r="K41" s="178" t="s">
        <v>93</v>
      </c>
      <c r="L41" s="177" t="s">
        <v>93</v>
      </c>
      <c r="M41" s="178" t="s">
        <v>93</v>
      </c>
      <c r="N41" s="177" t="s">
        <v>93</v>
      </c>
      <c r="O41" s="178" t="s">
        <v>93</v>
      </c>
    </row>
    <row r="42" spans="1:15" ht="28.5" customHeight="1" x14ac:dyDescent="0.25">
      <c r="A42" s="45" t="s">
        <v>95</v>
      </c>
      <c r="B42" s="45"/>
      <c r="C42" s="45"/>
      <c r="D42" s="45"/>
      <c r="E42" s="45"/>
      <c r="F42" s="45"/>
      <c r="G42" s="45"/>
      <c r="H42" s="45"/>
      <c r="I42" s="45"/>
      <c r="J42" s="45"/>
      <c r="K42" s="45"/>
      <c r="L42" s="45"/>
      <c r="M42" s="45"/>
      <c r="N42" s="45"/>
    </row>
    <row r="100" spans="1:1" s="2" customFormat="1" x14ac:dyDescent="0.25">
      <c r="A100" s="179" t="s">
        <v>41</v>
      </c>
    </row>
    <row r="101" spans="1:1" s="2" customFormat="1" x14ac:dyDescent="0.25">
      <c r="A101" s="179" t="s">
        <v>96</v>
      </c>
    </row>
    <row r="102" spans="1:1" s="2" customFormat="1" x14ac:dyDescent="0.25">
      <c r="A102" s="179" t="s">
        <v>97</v>
      </c>
    </row>
    <row r="103" spans="1:1" s="2" customFormat="1" x14ac:dyDescent="0.25">
      <c r="A103" s="179" t="s">
        <v>98</v>
      </c>
    </row>
    <row r="104" spans="1:1" s="2" customFormat="1" x14ac:dyDescent="0.25">
      <c r="A104" s="179" t="s">
        <v>48</v>
      </c>
    </row>
    <row r="105" spans="1:1" s="2" customFormat="1" x14ac:dyDescent="0.25">
      <c r="A105" s="179" t="s">
        <v>47</v>
      </c>
    </row>
    <row r="106" spans="1:1" s="2" customFormat="1" x14ac:dyDescent="0.25">
      <c r="A106" s="179" t="s">
        <v>99</v>
      </c>
    </row>
    <row r="107" spans="1:1" s="2" customFormat="1" x14ac:dyDescent="0.25">
      <c r="A107" s="179" t="s">
        <v>100</v>
      </c>
    </row>
    <row r="108" spans="1:1" s="2" customFormat="1" x14ac:dyDescent="0.25">
      <c r="A108" s="179" t="s">
        <v>50</v>
      </c>
    </row>
    <row r="109" spans="1:1" s="2" customFormat="1" ht="14.25" x14ac:dyDescent="0.3">
      <c r="A109" s="180" t="s">
        <v>49</v>
      </c>
    </row>
    <row r="110" spans="1:1" s="2" customFormat="1" ht="14.25" thickBot="1" x14ac:dyDescent="0.3"/>
    <row r="111" spans="1:1" s="2" customFormat="1" ht="14.25" x14ac:dyDescent="0.3">
      <c r="A111" s="181" t="s">
        <v>61</v>
      </c>
    </row>
    <row r="112" spans="1:1" s="2" customFormat="1" ht="14.25" x14ac:dyDescent="0.3">
      <c r="A112" s="182" t="s">
        <v>61</v>
      </c>
    </row>
    <row r="113" spans="1:1" s="2" customFormat="1" x14ac:dyDescent="0.25">
      <c r="A113" s="183" t="s">
        <v>101</v>
      </c>
    </row>
    <row r="114" spans="1:1" s="2" customFormat="1" x14ac:dyDescent="0.25">
      <c r="A114" s="184" t="s">
        <v>101</v>
      </c>
    </row>
    <row r="115" spans="1:1" s="2" customFormat="1" x14ac:dyDescent="0.25">
      <c r="A115" s="185" t="s">
        <v>64</v>
      </c>
    </row>
    <row r="116" spans="1:1" s="2" customFormat="1" x14ac:dyDescent="0.25">
      <c r="A116" s="184" t="s">
        <v>64</v>
      </c>
    </row>
    <row r="117" spans="1:1" s="2" customFormat="1" x14ac:dyDescent="0.25">
      <c r="A117" s="185" t="s">
        <v>64</v>
      </c>
    </row>
    <row r="118" spans="1:1" s="2" customFormat="1" x14ac:dyDescent="0.25">
      <c r="A118" s="186" t="s">
        <v>102</v>
      </c>
    </row>
    <row r="119" spans="1:1" s="2" customFormat="1" x14ac:dyDescent="0.25">
      <c r="A119" s="185" t="s">
        <v>103</v>
      </c>
    </row>
    <row r="120" spans="1:1" s="2" customFormat="1" x14ac:dyDescent="0.25">
      <c r="A120" s="185" t="s">
        <v>104</v>
      </c>
    </row>
    <row r="121" spans="1:1" s="2" customFormat="1" x14ac:dyDescent="0.25">
      <c r="A121" s="187" t="s">
        <v>65</v>
      </c>
    </row>
    <row r="122" spans="1:1" s="2" customFormat="1" x14ac:dyDescent="0.25">
      <c r="A122" s="187" t="s">
        <v>105</v>
      </c>
    </row>
    <row r="123" spans="1:1" s="2" customFormat="1" x14ac:dyDescent="0.25">
      <c r="A123" s="185" t="s">
        <v>106</v>
      </c>
    </row>
    <row r="124" spans="1:1" s="2" customFormat="1" x14ac:dyDescent="0.25">
      <c r="A124" s="185" t="s">
        <v>107</v>
      </c>
    </row>
    <row r="125" spans="1:1" s="2" customFormat="1" x14ac:dyDescent="0.25">
      <c r="A125" s="187" t="s">
        <v>66</v>
      </c>
    </row>
    <row r="126" spans="1:1" s="2" customFormat="1" x14ac:dyDescent="0.25">
      <c r="A126" s="187" t="s">
        <v>108</v>
      </c>
    </row>
    <row r="127" spans="1:1" s="2" customFormat="1" x14ac:dyDescent="0.25">
      <c r="A127" s="187" t="s">
        <v>69</v>
      </c>
    </row>
    <row r="128" spans="1:1" s="2" customFormat="1" x14ac:dyDescent="0.25">
      <c r="A128" s="185" t="s">
        <v>71</v>
      </c>
    </row>
    <row r="129" spans="1:1" s="2" customFormat="1" x14ac:dyDescent="0.25">
      <c r="A129" s="188" t="s">
        <v>109</v>
      </c>
    </row>
    <row r="130" spans="1:1" s="2" customFormat="1" x14ac:dyDescent="0.25">
      <c r="A130" s="188" t="s">
        <v>73</v>
      </c>
    </row>
    <row r="131" spans="1:1" s="2" customFormat="1" x14ac:dyDescent="0.25">
      <c r="A131" s="187" t="s">
        <v>110</v>
      </c>
    </row>
    <row r="132" spans="1:1" s="2" customFormat="1" x14ac:dyDescent="0.25">
      <c r="A132" s="187" t="s">
        <v>74</v>
      </c>
    </row>
    <row r="133" spans="1:1" s="2" customFormat="1" x14ac:dyDescent="0.25">
      <c r="A133" s="189" t="s">
        <v>81</v>
      </c>
    </row>
    <row r="134" spans="1:1" s="2" customFormat="1" x14ac:dyDescent="0.25">
      <c r="A134" s="189" t="s">
        <v>111</v>
      </c>
    </row>
    <row r="135" spans="1:1" s="2" customFormat="1" x14ac:dyDescent="0.25">
      <c r="A135" s="189" t="s">
        <v>112</v>
      </c>
    </row>
    <row r="136" spans="1:1" s="2" customFormat="1" x14ac:dyDescent="0.25">
      <c r="A136" s="184" t="s">
        <v>113</v>
      </c>
    </row>
    <row r="137" spans="1:1" s="2" customFormat="1" x14ac:dyDescent="0.25">
      <c r="A137" s="187" t="s">
        <v>114</v>
      </c>
    </row>
    <row r="138" spans="1:1" s="2" customFormat="1" x14ac:dyDescent="0.25">
      <c r="A138" s="190" t="s">
        <v>86</v>
      </c>
    </row>
    <row r="139" spans="1:1" s="2" customFormat="1" x14ac:dyDescent="0.25">
      <c r="A139" s="185" t="s">
        <v>88</v>
      </c>
    </row>
    <row r="140" spans="1:1" s="2" customFormat="1" x14ac:dyDescent="0.25">
      <c r="A140" s="191" t="s">
        <v>83</v>
      </c>
    </row>
    <row r="141" spans="1:1" s="2" customFormat="1" x14ac:dyDescent="0.25">
      <c r="A141" s="191" t="s">
        <v>115</v>
      </c>
    </row>
    <row r="142" spans="1:1" s="2" customFormat="1" x14ac:dyDescent="0.25">
      <c r="A142" s="189" t="s">
        <v>116</v>
      </c>
    </row>
    <row r="143" spans="1:1" s="2" customFormat="1" x14ac:dyDescent="0.25">
      <c r="A143" s="187" t="s">
        <v>117</v>
      </c>
    </row>
    <row r="144" spans="1:1" s="2" customFormat="1" x14ac:dyDescent="0.25">
      <c r="A144" s="187" t="s">
        <v>85</v>
      </c>
    </row>
    <row r="145" spans="1:1" s="2" customFormat="1" x14ac:dyDescent="0.25">
      <c r="A145" s="187" t="s">
        <v>118</v>
      </c>
    </row>
    <row r="146" spans="1:1" s="2" customFormat="1" x14ac:dyDescent="0.25">
      <c r="A146" s="185" t="s">
        <v>90</v>
      </c>
    </row>
    <row r="147" spans="1:1" s="2" customFormat="1" x14ac:dyDescent="0.25">
      <c r="A147" s="185" t="s">
        <v>119</v>
      </c>
    </row>
    <row r="148" spans="1:1" s="2" customFormat="1" x14ac:dyDescent="0.25">
      <c r="A148" s="185" t="s">
        <v>92</v>
      </c>
    </row>
    <row r="149" spans="1:1" s="2" customFormat="1" x14ac:dyDescent="0.25">
      <c r="A149" s="185" t="s">
        <v>120</v>
      </c>
    </row>
    <row r="150" spans="1:1" s="2" customFormat="1" x14ac:dyDescent="0.25">
      <c r="A150" s="185" t="s">
        <v>121</v>
      </c>
    </row>
    <row r="151" spans="1:1" s="2" customFormat="1" x14ac:dyDescent="0.25">
      <c r="A151" s="184" t="s">
        <v>122</v>
      </c>
    </row>
    <row r="152" spans="1:1" s="2" customFormat="1" x14ac:dyDescent="0.25">
      <c r="A152" s="184" t="s">
        <v>94</v>
      </c>
    </row>
    <row r="153" spans="1:1" s="2" customFormat="1" x14ac:dyDescent="0.25">
      <c r="A153" s="184" t="s">
        <v>123</v>
      </c>
    </row>
    <row r="154" spans="1:1" s="2" customFormat="1" x14ac:dyDescent="0.25">
      <c r="A154" s="185" t="s">
        <v>123</v>
      </c>
    </row>
    <row r="155" spans="1:1" s="2" customFormat="1" x14ac:dyDescent="0.25">
      <c r="A155" s="187" t="s">
        <v>124</v>
      </c>
    </row>
    <row r="156" spans="1:1" ht="14.25" thickBot="1" x14ac:dyDescent="0.3">
      <c r="A156" s="192" t="s">
        <v>91</v>
      </c>
    </row>
  </sheetData>
  <sheetProtection insertRows="0" deleteRows="0"/>
  <mergeCells count="62">
    <mergeCell ref="C38:D38"/>
    <mergeCell ref="C39:D39"/>
    <mergeCell ref="C40:D40"/>
    <mergeCell ref="C41:D41"/>
    <mergeCell ref="A42:N42"/>
    <mergeCell ref="C32:D32"/>
    <mergeCell ref="C33:D33"/>
    <mergeCell ref="C34:D34"/>
    <mergeCell ref="C35:D35"/>
    <mergeCell ref="C36:D36"/>
    <mergeCell ref="C37:D37"/>
    <mergeCell ref="C26:D26"/>
    <mergeCell ref="C27:D27"/>
    <mergeCell ref="C28:D28"/>
    <mergeCell ref="C29:D29"/>
    <mergeCell ref="C30:D30"/>
    <mergeCell ref="C31:D31"/>
    <mergeCell ref="F20:G20"/>
    <mergeCell ref="H20:I20"/>
    <mergeCell ref="J20:K20"/>
    <mergeCell ref="L20:M20"/>
    <mergeCell ref="N20:O20"/>
    <mergeCell ref="C25:D25"/>
    <mergeCell ref="A16:B16"/>
    <mergeCell ref="C16:G16"/>
    <mergeCell ref="L16:M16"/>
    <mergeCell ref="A17:B17"/>
    <mergeCell ref="C17:G17"/>
    <mergeCell ref="A19:A24"/>
    <mergeCell ref="B19:B24"/>
    <mergeCell ref="C19:D24"/>
    <mergeCell ref="E19:E24"/>
    <mergeCell ref="F19:O19"/>
    <mergeCell ref="A14:B14"/>
    <mergeCell ref="C14:G14"/>
    <mergeCell ref="H14:K14"/>
    <mergeCell ref="A15:B15"/>
    <mergeCell ref="C15:G15"/>
    <mergeCell ref="L15:M15"/>
    <mergeCell ref="A12:B12"/>
    <mergeCell ref="C12:G12"/>
    <mergeCell ref="H12:K12"/>
    <mergeCell ref="L12:O12"/>
    <mergeCell ref="A13:B13"/>
    <mergeCell ref="C13:G13"/>
    <mergeCell ref="H13:K13"/>
    <mergeCell ref="L13:O13"/>
    <mergeCell ref="A8:O8"/>
    <mergeCell ref="E9:H9"/>
    <mergeCell ref="I9:K9"/>
    <mergeCell ref="A10:G10"/>
    <mergeCell ref="H10:O10"/>
    <mergeCell ref="A11:B11"/>
    <mergeCell ref="C11:G11"/>
    <mergeCell ref="H11:K11"/>
    <mergeCell ref="L11:O11"/>
    <mergeCell ref="B2:M4"/>
    <mergeCell ref="N2:O4"/>
    <mergeCell ref="B5:M5"/>
    <mergeCell ref="N5:O5"/>
    <mergeCell ref="A6:O6"/>
    <mergeCell ref="A7:O7"/>
  </mergeCells>
  <dataValidations count="4">
    <dataValidation type="list" allowBlank="1" showInputMessage="1" showErrorMessage="1" sqref="A25:A41 IW25:IW41 SS25:SS41 ACO25:ACO41 AMK25:AMK41 AWG25:AWG41 BGC25:BGC41 BPY25:BPY41 BZU25:BZU41 CJQ25:CJQ41 CTM25:CTM41 DDI25:DDI41 DNE25:DNE41 DXA25:DXA41 EGW25:EGW41 EQS25:EQS41 FAO25:FAO41 FKK25:FKK41 FUG25:FUG41 GEC25:GEC41 GNY25:GNY41 GXU25:GXU41 HHQ25:HHQ41 HRM25:HRM41 IBI25:IBI41 ILE25:ILE41 IVA25:IVA41 JEW25:JEW41 JOS25:JOS41 JYO25:JYO41 KIK25:KIK41 KSG25:KSG41 LCC25:LCC41 LLY25:LLY41 LVU25:LVU41 MFQ25:MFQ41 MPM25:MPM41 MZI25:MZI41 NJE25:NJE41 NTA25:NTA41 OCW25:OCW41 OMS25:OMS41 OWO25:OWO41 PGK25:PGK41 PQG25:PQG41 QAC25:QAC41 QJY25:QJY41 QTU25:QTU41 RDQ25:RDQ41 RNM25:RNM41 RXI25:RXI41 SHE25:SHE41 SRA25:SRA41 TAW25:TAW41 TKS25:TKS41 TUO25:TUO41 UEK25:UEK41 UOG25:UOG41 UYC25:UYC41 VHY25:VHY41 VRU25:VRU41 WBQ25:WBQ41 WLM25:WLM41 WVI25:WVI41 A65561:A65577 IW65561:IW65577 SS65561:SS65577 ACO65561:ACO65577 AMK65561:AMK65577 AWG65561:AWG65577 BGC65561:BGC65577 BPY65561:BPY65577 BZU65561:BZU65577 CJQ65561:CJQ65577 CTM65561:CTM65577 DDI65561:DDI65577 DNE65561:DNE65577 DXA65561:DXA65577 EGW65561:EGW65577 EQS65561:EQS65577 FAO65561:FAO65577 FKK65561:FKK65577 FUG65561:FUG65577 GEC65561:GEC65577 GNY65561:GNY65577 GXU65561:GXU65577 HHQ65561:HHQ65577 HRM65561:HRM65577 IBI65561:IBI65577 ILE65561:ILE65577 IVA65561:IVA65577 JEW65561:JEW65577 JOS65561:JOS65577 JYO65561:JYO65577 KIK65561:KIK65577 KSG65561:KSG65577 LCC65561:LCC65577 LLY65561:LLY65577 LVU65561:LVU65577 MFQ65561:MFQ65577 MPM65561:MPM65577 MZI65561:MZI65577 NJE65561:NJE65577 NTA65561:NTA65577 OCW65561:OCW65577 OMS65561:OMS65577 OWO65561:OWO65577 PGK65561:PGK65577 PQG65561:PQG65577 QAC65561:QAC65577 QJY65561:QJY65577 QTU65561:QTU65577 RDQ65561:RDQ65577 RNM65561:RNM65577 RXI65561:RXI65577 SHE65561:SHE65577 SRA65561:SRA65577 TAW65561:TAW65577 TKS65561:TKS65577 TUO65561:TUO65577 UEK65561:UEK65577 UOG65561:UOG65577 UYC65561:UYC65577 VHY65561:VHY65577 VRU65561:VRU65577 WBQ65561:WBQ65577 WLM65561:WLM65577 WVI65561:WVI65577 A131097:A131113 IW131097:IW131113 SS131097:SS131113 ACO131097:ACO131113 AMK131097:AMK131113 AWG131097:AWG131113 BGC131097:BGC131113 BPY131097:BPY131113 BZU131097:BZU131113 CJQ131097:CJQ131113 CTM131097:CTM131113 DDI131097:DDI131113 DNE131097:DNE131113 DXA131097:DXA131113 EGW131097:EGW131113 EQS131097:EQS131113 FAO131097:FAO131113 FKK131097:FKK131113 FUG131097:FUG131113 GEC131097:GEC131113 GNY131097:GNY131113 GXU131097:GXU131113 HHQ131097:HHQ131113 HRM131097:HRM131113 IBI131097:IBI131113 ILE131097:ILE131113 IVA131097:IVA131113 JEW131097:JEW131113 JOS131097:JOS131113 JYO131097:JYO131113 KIK131097:KIK131113 KSG131097:KSG131113 LCC131097:LCC131113 LLY131097:LLY131113 LVU131097:LVU131113 MFQ131097:MFQ131113 MPM131097:MPM131113 MZI131097:MZI131113 NJE131097:NJE131113 NTA131097:NTA131113 OCW131097:OCW131113 OMS131097:OMS131113 OWO131097:OWO131113 PGK131097:PGK131113 PQG131097:PQG131113 QAC131097:QAC131113 QJY131097:QJY131113 QTU131097:QTU131113 RDQ131097:RDQ131113 RNM131097:RNM131113 RXI131097:RXI131113 SHE131097:SHE131113 SRA131097:SRA131113 TAW131097:TAW131113 TKS131097:TKS131113 TUO131097:TUO131113 UEK131097:UEK131113 UOG131097:UOG131113 UYC131097:UYC131113 VHY131097:VHY131113 VRU131097:VRU131113 WBQ131097:WBQ131113 WLM131097:WLM131113 WVI131097:WVI131113 A196633:A196649 IW196633:IW196649 SS196633:SS196649 ACO196633:ACO196649 AMK196633:AMK196649 AWG196633:AWG196649 BGC196633:BGC196649 BPY196633:BPY196649 BZU196633:BZU196649 CJQ196633:CJQ196649 CTM196633:CTM196649 DDI196633:DDI196649 DNE196633:DNE196649 DXA196633:DXA196649 EGW196633:EGW196649 EQS196633:EQS196649 FAO196633:FAO196649 FKK196633:FKK196649 FUG196633:FUG196649 GEC196633:GEC196649 GNY196633:GNY196649 GXU196633:GXU196649 HHQ196633:HHQ196649 HRM196633:HRM196649 IBI196633:IBI196649 ILE196633:ILE196649 IVA196633:IVA196649 JEW196633:JEW196649 JOS196633:JOS196649 JYO196633:JYO196649 KIK196633:KIK196649 KSG196633:KSG196649 LCC196633:LCC196649 LLY196633:LLY196649 LVU196633:LVU196649 MFQ196633:MFQ196649 MPM196633:MPM196649 MZI196633:MZI196649 NJE196633:NJE196649 NTA196633:NTA196649 OCW196633:OCW196649 OMS196633:OMS196649 OWO196633:OWO196649 PGK196633:PGK196649 PQG196633:PQG196649 QAC196633:QAC196649 QJY196633:QJY196649 QTU196633:QTU196649 RDQ196633:RDQ196649 RNM196633:RNM196649 RXI196633:RXI196649 SHE196633:SHE196649 SRA196633:SRA196649 TAW196633:TAW196649 TKS196633:TKS196649 TUO196633:TUO196649 UEK196633:UEK196649 UOG196633:UOG196649 UYC196633:UYC196649 VHY196633:VHY196649 VRU196633:VRU196649 WBQ196633:WBQ196649 WLM196633:WLM196649 WVI196633:WVI196649 A262169:A262185 IW262169:IW262185 SS262169:SS262185 ACO262169:ACO262185 AMK262169:AMK262185 AWG262169:AWG262185 BGC262169:BGC262185 BPY262169:BPY262185 BZU262169:BZU262185 CJQ262169:CJQ262185 CTM262169:CTM262185 DDI262169:DDI262185 DNE262169:DNE262185 DXA262169:DXA262185 EGW262169:EGW262185 EQS262169:EQS262185 FAO262169:FAO262185 FKK262169:FKK262185 FUG262169:FUG262185 GEC262169:GEC262185 GNY262169:GNY262185 GXU262169:GXU262185 HHQ262169:HHQ262185 HRM262169:HRM262185 IBI262169:IBI262185 ILE262169:ILE262185 IVA262169:IVA262185 JEW262169:JEW262185 JOS262169:JOS262185 JYO262169:JYO262185 KIK262169:KIK262185 KSG262169:KSG262185 LCC262169:LCC262185 LLY262169:LLY262185 LVU262169:LVU262185 MFQ262169:MFQ262185 MPM262169:MPM262185 MZI262169:MZI262185 NJE262169:NJE262185 NTA262169:NTA262185 OCW262169:OCW262185 OMS262169:OMS262185 OWO262169:OWO262185 PGK262169:PGK262185 PQG262169:PQG262185 QAC262169:QAC262185 QJY262169:QJY262185 QTU262169:QTU262185 RDQ262169:RDQ262185 RNM262169:RNM262185 RXI262169:RXI262185 SHE262169:SHE262185 SRA262169:SRA262185 TAW262169:TAW262185 TKS262169:TKS262185 TUO262169:TUO262185 UEK262169:UEK262185 UOG262169:UOG262185 UYC262169:UYC262185 VHY262169:VHY262185 VRU262169:VRU262185 WBQ262169:WBQ262185 WLM262169:WLM262185 WVI262169:WVI262185 A327705:A327721 IW327705:IW327721 SS327705:SS327721 ACO327705:ACO327721 AMK327705:AMK327721 AWG327705:AWG327721 BGC327705:BGC327721 BPY327705:BPY327721 BZU327705:BZU327721 CJQ327705:CJQ327721 CTM327705:CTM327721 DDI327705:DDI327721 DNE327705:DNE327721 DXA327705:DXA327721 EGW327705:EGW327721 EQS327705:EQS327721 FAO327705:FAO327721 FKK327705:FKK327721 FUG327705:FUG327721 GEC327705:GEC327721 GNY327705:GNY327721 GXU327705:GXU327721 HHQ327705:HHQ327721 HRM327705:HRM327721 IBI327705:IBI327721 ILE327705:ILE327721 IVA327705:IVA327721 JEW327705:JEW327721 JOS327705:JOS327721 JYO327705:JYO327721 KIK327705:KIK327721 KSG327705:KSG327721 LCC327705:LCC327721 LLY327705:LLY327721 LVU327705:LVU327721 MFQ327705:MFQ327721 MPM327705:MPM327721 MZI327705:MZI327721 NJE327705:NJE327721 NTA327705:NTA327721 OCW327705:OCW327721 OMS327705:OMS327721 OWO327705:OWO327721 PGK327705:PGK327721 PQG327705:PQG327721 QAC327705:QAC327721 QJY327705:QJY327721 QTU327705:QTU327721 RDQ327705:RDQ327721 RNM327705:RNM327721 RXI327705:RXI327721 SHE327705:SHE327721 SRA327705:SRA327721 TAW327705:TAW327721 TKS327705:TKS327721 TUO327705:TUO327721 UEK327705:UEK327721 UOG327705:UOG327721 UYC327705:UYC327721 VHY327705:VHY327721 VRU327705:VRU327721 WBQ327705:WBQ327721 WLM327705:WLM327721 WVI327705:WVI327721 A393241:A393257 IW393241:IW393257 SS393241:SS393257 ACO393241:ACO393257 AMK393241:AMK393257 AWG393241:AWG393257 BGC393241:BGC393257 BPY393241:BPY393257 BZU393241:BZU393257 CJQ393241:CJQ393257 CTM393241:CTM393257 DDI393241:DDI393257 DNE393241:DNE393257 DXA393241:DXA393257 EGW393241:EGW393257 EQS393241:EQS393257 FAO393241:FAO393257 FKK393241:FKK393257 FUG393241:FUG393257 GEC393241:GEC393257 GNY393241:GNY393257 GXU393241:GXU393257 HHQ393241:HHQ393257 HRM393241:HRM393257 IBI393241:IBI393257 ILE393241:ILE393257 IVA393241:IVA393257 JEW393241:JEW393257 JOS393241:JOS393257 JYO393241:JYO393257 KIK393241:KIK393257 KSG393241:KSG393257 LCC393241:LCC393257 LLY393241:LLY393257 LVU393241:LVU393257 MFQ393241:MFQ393257 MPM393241:MPM393257 MZI393241:MZI393257 NJE393241:NJE393257 NTA393241:NTA393257 OCW393241:OCW393257 OMS393241:OMS393257 OWO393241:OWO393257 PGK393241:PGK393257 PQG393241:PQG393257 QAC393241:QAC393257 QJY393241:QJY393257 QTU393241:QTU393257 RDQ393241:RDQ393257 RNM393241:RNM393257 RXI393241:RXI393257 SHE393241:SHE393257 SRA393241:SRA393257 TAW393241:TAW393257 TKS393241:TKS393257 TUO393241:TUO393257 UEK393241:UEK393257 UOG393241:UOG393257 UYC393241:UYC393257 VHY393241:VHY393257 VRU393241:VRU393257 WBQ393241:WBQ393257 WLM393241:WLM393257 WVI393241:WVI393257 A458777:A458793 IW458777:IW458793 SS458777:SS458793 ACO458777:ACO458793 AMK458777:AMK458793 AWG458777:AWG458793 BGC458777:BGC458793 BPY458777:BPY458793 BZU458777:BZU458793 CJQ458777:CJQ458793 CTM458777:CTM458793 DDI458777:DDI458793 DNE458777:DNE458793 DXA458777:DXA458793 EGW458777:EGW458793 EQS458777:EQS458793 FAO458777:FAO458793 FKK458777:FKK458793 FUG458777:FUG458793 GEC458777:GEC458793 GNY458777:GNY458793 GXU458777:GXU458793 HHQ458777:HHQ458793 HRM458777:HRM458793 IBI458777:IBI458793 ILE458777:ILE458793 IVA458777:IVA458793 JEW458777:JEW458793 JOS458777:JOS458793 JYO458777:JYO458793 KIK458777:KIK458793 KSG458777:KSG458793 LCC458777:LCC458793 LLY458777:LLY458793 LVU458777:LVU458793 MFQ458777:MFQ458793 MPM458777:MPM458793 MZI458777:MZI458793 NJE458777:NJE458793 NTA458777:NTA458793 OCW458777:OCW458793 OMS458777:OMS458793 OWO458777:OWO458793 PGK458777:PGK458793 PQG458777:PQG458793 QAC458777:QAC458793 QJY458777:QJY458793 QTU458777:QTU458793 RDQ458777:RDQ458793 RNM458777:RNM458793 RXI458777:RXI458793 SHE458777:SHE458793 SRA458777:SRA458793 TAW458777:TAW458793 TKS458777:TKS458793 TUO458777:TUO458793 UEK458777:UEK458793 UOG458777:UOG458793 UYC458777:UYC458793 VHY458777:VHY458793 VRU458777:VRU458793 WBQ458777:WBQ458793 WLM458777:WLM458793 WVI458777:WVI458793 A524313:A524329 IW524313:IW524329 SS524313:SS524329 ACO524313:ACO524329 AMK524313:AMK524329 AWG524313:AWG524329 BGC524313:BGC524329 BPY524313:BPY524329 BZU524313:BZU524329 CJQ524313:CJQ524329 CTM524313:CTM524329 DDI524313:DDI524329 DNE524313:DNE524329 DXA524313:DXA524329 EGW524313:EGW524329 EQS524313:EQS524329 FAO524313:FAO524329 FKK524313:FKK524329 FUG524313:FUG524329 GEC524313:GEC524329 GNY524313:GNY524329 GXU524313:GXU524329 HHQ524313:HHQ524329 HRM524313:HRM524329 IBI524313:IBI524329 ILE524313:ILE524329 IVA524313:IVA524329 JEW524313:JEW524329 JOS524313:JOS524329 JYO524313:JYO524329 KIK524313:KIK524329 KSG524313:KSG524329 LCC524313:LCC524329 LLY524313:LLY524329 LVU524313:LVU524329 MFQ524313:MFQ524329 MPM524313:MPM524329 MZI524313:MZI524329 NJE524313:NJE524329 NTA524313:NTA524329 OCW524313:OCW524329 OMS524313:OMS524329 OWO524313:OWO524329 PGK524313:PGK524329 PQG524313:PQG524329 QAC524313:QAC524329 QJY524313:QJY524329 QTU524313:QTU524329 RDQ524313:RDQ524329 RNM524313:RNM524329 RXI524313:RXI524329 SHE524313:SHE524329 SRA524313:SRA524329 TAW524313:TAW524329 TKS524313:TKS524329 TUO524313:TUO524329 UEK524313:UEK524329 UOG524313:UOG524329 UYC524313:UYC524329 VHY524313:VHY524329 VRU524313:VRU524329 WBQ524313:WBQ524329 WLM524313:WLM524329 WVI524313:WVI524329 A589849:A589865 IW589849:IW589865 SS589849:SS589865 ACO589849:ACO589865 AMK589849:AMK589865 AWG589849:AWG589865 BGC589849:BGC589865 BPY589849:BPY589865 BZU589849:BZU589865 CJQ589849:CJQ589865 CTM589849:CTM589865 DDI589849:DDI589865 DNE589849:DNE589865 DXA589849:DXA589865 EGW589849:EGW589865 EQS589849:EQS589865 FAO589849:FAO589865 FKK589849:FKK589865 FUG589849:FUG589865 GEC589849:GEC589865 GNY589849:GNY589865 GXU589849:GXU589865 HHQ589849:HHQ589865 HRM589849:HRM589865 IBI589849:IBI589865 ILE589849:ILE589865 IVA589849:IVA589865 JEW589849:JEW589865 JOS589849:JOS589865 JYO589849:JYO589865 KIK589849:KIK589865 KSG589849:KSG589865 LCC589849:LCC589865 LLY589849:LLY589865 LVU589849:LVU589865 MFQ589849:MFQ589865 MPM589849:MPM589865 MZI589849:MZI589865 NJE589849:NJE589865 NTA589849:NTA589865 OCW589849:OCW589865 OMS589849:OMS589865 OWO589849:OWO589865 PGK589849:PGK589865 PQG589849:PQG589865 QAC589849:QAC589865 QJY589849:QJY589865 QTU589849:QTU589865 RDQ589849:RDQ589865 RNM589849:RNM589865 RXI589849:RXI589865 SHE589849:SHE589865 SRA589849:SRA589865 TAW589849:TAW589865 TKS589849:TKS589865 TUO589849:TUO589865 UEK589849:UEK589865 UOG589849:UOG589865 UYC589849:UYC589865 VHY589849:VHY589865 VRU589849:VRU589865 WBQ589849:WBQ589865 WLM589849:WLM589865 WVI589849:WVI589865 A655385:A655401 IW655385:IW655401 SS655385:SS655401 ACO655385:ACO655401 AMK655385:AMK655401 AWG655385:AWG655401 BGC655385:BGC655401 BPY655385:BPY655401 BZU655385:BZU655401 CJQ655385:CJQ655401 CTM655385:CTM655401 DDI655385:DDI655401 DNE655385:DNE655401 DXA655385:DXA655401 EGW655385:EGW655401 EQS655385:EQS655401 FAO655385:FAO655401 FKK655385:FKK655401 FUG655385:FUG655401 GEC655385:GEC655401 GNY655385:GNY655401 GXU655385:GXU655401 HHQ655385:HHQ655401 HRM655385:HRM655401 IBI655385:IBI655401 ILE655385:ILE655401 IVA655385:IVA655401 JEW655385:JEW655401 JOS655385:JOS655401 JYO655385:JYO655401 KIK655385:KIK655401 KSG655385:KSG655401 LCC655385:LCC655401 LLY655385:LLY655401 LVU655385:LVU655401 MFQ655385:MFQ655401 MPM655385:MPM655401 MZI655385:MZI655401 NJE655385:NJE655401 NTA655385:NTA655401 OCW655385:OCW655401 OMS655385:OMS655401 OWO655385:OWO655401 PGK655385:PGK655401 PQG655385:PQG655401 QAC655385:QAC655401 QJY655385:QJY655401 QTU655385:QTU655401 RDQ655385:RDQ655401 RNM655385:RNM655401 RXI655385:RXI655401 SHE655385:SHE655401 SRA655385:SRA655401 TAW655385:TAW655401 TKS655385:TKS655401 TUO655385:TUO655401 UEK655385:UEK655401 UOG655385:UOG655401 UYC655385:UYC655401 VHY655385:VHY655401 VRU655385:VRU655401 WBQ655385:WBQ655401 WLM655385:WLM655401 WVI655385:WVI655401 A720921:A720937 IW720921:IW720937 SS720921:SS720937 ACO720921:ACO720937 AMK720921:AMK720937 AWG720921:AWG720937 BGC720921:BGC720937 BPY720921:BPY720937 BZU720921:BZU720937 CJQ720921:CJQ720937 CTM720921:CTM720937 DDI720921:DDI720937 DNE720921:DNE720937 DXA720921:DXA720937 EGW720921:EGW720937 EQS720921:EQS720937 FAO720921:FAO720937 FKK720921:FKK720937 FUG720921:FUG720937 GEC720921:GEC720937 GNY720921:GNY720937 GXU720921:GXU720937 HHQ720921:HHQ720937 HRM720921:HRM720937 IBI720921:IBI720937 ILE720921:ILE720937 IVA720921:IVA720937 JEW720921:JEW720937 JOS720921:JOS720937 JYO720921:JYO720937 KIK720921:KIK720937 KSG720921:KSG720937 LCC720921:LCC720937 LLY720921:LLY720937 LVU720921:LVU720937 MFQ720921:MFQ720937 MPM720921:MPM720937 MZI720921:MZI720937 NJE720921:NJE720937 NTA720921:NTA720937 OCW720921:OCW720937 OMS720921:OMS720937 OWO720921:OWO720937 PGK720921:PGK720937 PQG720921:PQG720937 QAC720921:QAC720937 QJY720921:QJY720937 QTU720921:QTU720937 RDQ720921:RDQ720937 RNM720921:RNM720937 RXI720921:RXI720937 SHE720921:SHE720937 SRA720921:SRA720937 TAW720921:TAW720937 TKS720921:TKS720937 TUO720921:TUO720937 UEK720921:UEK720937 UOG720921:UOG720937 UYC720921:UYC720937 VHY720921:VHY720937 VRU720921:VRU720937 WBQ720921:WBQ720937 WLM720921:WLM720937 WVI720921:WVI720937 A786457:A786473 IW786457:IW786473 SS786457:SS786473 ACO786457:ACO786473 AMK786457:AMK786473 AWG786457:AWG786473 BGC786457:BGC786473 BPY786457:BPY786473 BZU786457:BZU786473 CJQ786457:CJQ786473 CTM786457:CTM786473 DDI786457:DDI786473 DNE786457:DNE786473 DXA786457:DXA786473 EGW786457:EGW786473 EQS786457:EQS786473 FAO786457:FAO786473 FKK786457:FKK786473 FUG786457:FUG786473 GEC786457:GEC786473 GNY786457:GNY786473 GXU786457:GXU786473 HHQ786457:HHQ786473 HRM786457:HRM786473 IBI786457:IBI786473 ILE786457:ILE786473 IVA786457:IVA786473 JEW786457:JEW786473 JOS786457:JOS786473 JYO786457:JYO786473 KIK786457:KIK786473 KSG786457:KSG786473 LCC786457:LCC786473 LLY786457:LLY786473 LVU786457:LVU786473 MFQ786457:MFQ786473 MPM786457:MPM786473 MZI786457:MZI786473 NJE786457:NJE786473 NTA786457:NTA786473 OCW786457:OCW786473 OMS786457:OMS786473 OWO786457:OWO786473 PGK786457:PGK786473 PQG786457:PQG786473 QAC786457:QAC786473 QJY786457:QJY786473 QTU786457:QTU786473 RDQ786457:RDQ786473 RNM786457:RNM786473 RXI786457:RXI786473 SHE786457:SHE786473 SRA786457:SRA786473 TAW786457:TAW786473 TKS786457:TKS786473 TUO786457:TUO786473 UEK786457:UEK786473 UOG786457:UOG786473 UYC786457:UYC786473 VHY786457:VHY786473 VRU786457:VRU786473 WBQ786457:WBQ786473 WLM786457:WLM786473 WVI786457:WVI786473 A851993:A852009 IW851993:IW852009 SS851993:SS852009 ACO851993:ACO852009 AMK851993:AMK852009 AWG851993:AWG852009 BGC851993:BGC852009 BPY851993:BPY852009 BZU851993:BZU852009 CJQ851993:CJQ852009 CTM851993:CTM852009 DDI851993:DDI852009 DNE851993:DNE852009 DXA851993:DXA852009 EGW851993:EGW852009 EQS851993:EQS852009 FAO851993:FAO852009 FKK851993:FKK852009 FUG851993:FUG852009 GEC851993:GEC852009 GNY851993:GNY852009 GXU851993:GXU852009 HHQ851993:HHQ852009 HRM851993:HRM852009 IBI851993:IBI852009 ILE851993:ILE852009 IVA851993:IVA852009 JEW851993:JEW852009 JOS851993:JOS852009 JYO851993:JYO852009 KIK851993:KIK852009 KSG851993:KSG852009 LCC851993:LCC852009 LLY851993:LLY852009 LVU851993:LVU852009 MFQ851993:MFQ852009 MPM851993:MPM852009 MZI851993:MZI852009 NJE851993:NJE852009 NTA851993:NTA852009 OCW851993:OCW852009 OMS851993:OMS852009 OWO851993:OWO852009 PGK851993:PGK852009 PQG851993:PQG852009 QAC851993:QAC852009 QJY851993:QJY852009 QTU851993:QTU852009 RDQ851993:RDQ852009 RNM851993:RNM852009 RXI851993:RXI852009 SHE851993:SHE852009 SRA851993:SRA852009 TAW851993:TAW852009 TKS851993:TKS852009 TUO851993:TUO852009 UEK851993:UEK852009 UOG851993:UOG852009 UYC851993:UYC852009 VHY851993:VHY852009 VRU851993:VRU852009 WBQ851993:WBQ852009 WLM851993:WLM852009 WVI851993:WVI852009 A917529:A917545 IW917529:IW917545 SS917529:SS917545 ACO917529:ACO917545 AMK917529:AMK917545 AWG917529:AWG917545 BGC917529:BGC917545 BPY917529:BPY917545 BZU917529:BZU917545 CJQ917529:CJQ917545 CTM917529:CTM917545 DDI917529:DDI917545 DNE917529:DNE917545 DXA917529:DXA917545 EGW917529:EGW917545 EQS917529:EQS917545 FAO917529:FAO917545 FKK917529:FKK917545 FUG917529:FUG917545 GEC917529:GEC917545 GNY917529:GNY917545 GXU917529:GXU917545 HHQ917529:HHQ917545 HRM917529:HRM917545 IBI917529:IBI917545 ILE917529:ILE917545 IVA917529:IVA917545 JEW917529:JEW917545 JOS917529:JOS917545 JYO917529:JYO917545 KIK917529:KIK917545 KSG917529:KSG917545 LCC917529:LCC917545 LLY917529:LLY917545 LVU917529:LVU917545 MFQ917529:MFQ917545 MPM917529:MPM917545 MZI917529:MZI917545 NJE917529:NJE917545 NTA917529:NTA917545 OCW917529:OCW917545 OMS917529:OMS917545 OWO917529:OWO917545 PGK917529:PGK917545 PQG917529:PQG917545 QAC917529:QAC917545 QJY917529:QJY917545 QTU917529:QTU917545 RDQ917529:RDQ917545 RNM917529:RNM917545 RXI917529:RXI917545 SHE917529:SHE917545 SRA917529:SRA917545 TAW917529:TAW917545 TKS917529:TKS917545 TUO917529:TUO917545 UEK917529:UEK917545 UOG917529:UOG917545 UYC917529:UYC917545 VHY917529:VHY917545 VRU917529:VRU917545 WBQ917529:WBQ917545 WLM917529:WLM917545 WVI917529:WVI917545 A983065:A983081 IW983065:IW983081 SS983065:SS983081 ACO983065:ACO983081 AMK983065:AMK983081 AWG983065:AWG983081 BGC983065:BGC983081 BPY983065:BPY983081 BZU983065:BZU983081 CJQ983065:CJQ983081 CTM983065:CTM983081 DDI983065:DDI983081 DNE983065:DNE983081 DXA983065:DXA983081 EGW983065:EGW983081 EQS983065:EQS983081 FAO983065:FAO983081 FKK983065:FKK983081 FUG983065:FUG983081 GEC983065:GEC983081 GNY983065:GNY983081 GXU983065:GXU983081 HHQ983065:HHQ983081 HRM983065:HRM983081 IBI983065:IBI983081 ILE983065:ILE983081 IVA983065:IVA983081 JEW983065:JEW983081 JOS983065:JOS983081 JYO983065:JYO983081 KIK983065:KIK983081 KSG983065:KSG983081 LCC983065:LCC983081 LLY983065:LLY983081 LVU983065:LVU983081 MFQ983065:MFQ983081 MPM983065:MPM983081 MZI983065:MZI983081 NJE983065:NJE983081 NTA983065:NTA983081 OCW983065:OCW983081 OMS983065:OMS983081 OWO983065:OWO983081 PGK983065:PGK983081 PQG983065:PQG983081 QAC983065:QAC983081 QJY983065:QJY983081 QTU983065:QTU983081 RDQ983065:RDQ983081 RNM983065:RNM983081 RXI983065:RXI983081 SHE983065:SHE983081 SRA983065:SRA983081 TAW983065:TAW983081 TKS983065:TKS983081 TUO983065:TUO983081 UEK983065:UEK983081 UOG983065:UOG983081 UYC983065:UYC983081 VHY983065:VHY983081 VRU983065:VRU983081 WBQ983065:WBQ983081 WLM983065:WLM983081 WVI983065:WVI983081" xr:uid="{B2641764-9BCE-49F1-A457-C5932C956BF6}">
      <formula1>$A$111:$A$156</formula1>
    </dataValidation>
    <dataValidation type="list" allowBlank="1" showInputMessage="1" showErrorMessage="1" sqref="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xr:uid="{E305EC32-E4FE-4E2D-84E0-FC3495D9C0ED}">
      <formula1>$A$108:$A$109</formula1>
    </dataValidation>
    <dataValidation type="list" allowBlank="1" showInputMessage="1" showErrorMessage="1" sqref="L22:M22 JH22:JI22 TD22:TE22 ACZ22:ADA22 AMV22:AMW22 AWR22:AWS22 BGN22:BGO22 BQJ22:BQK22 CAF22:CAG22 CKB22:CKC22 CTX22:CTY22 DDT22:DDU22 DNP22:DNQ22 DXL22:DXM22 EHH22:EHI22 ERD22:ERE22 FAZ22:FBA22 FKV22:FKW22 FUR22:FUS22 GEN22:GEO22 GOJ22:GOK22 GYF22:GYG22 HIB22:HIC22 HRX22:HRY22 IBT22:IBU22 ILP22:ILQ22 IVL22:IVM22 JFH22:JFI22 JPD22:JPE22 JYZ22:JZA22 KIV22:KIW22 KSR22:KSS22 LCN22:LCO22 LMJ22:LMK22 LWF22:LWG22 MGB22:MGC22 MPX22:MPY22 MZT22:MZU22 NJP22:NJQ22 NTL22:NTM22 ODH22:ODI22 OND22:ONE22 OWZ22:OXA22 PGV22:PGW22 PQR22:PQS22 QAN22:QAO22 QKJ22:QKK22 QUF22:QUG22 REB22:REC22 RNX22:RNY22 RXT22:RXU22 SHP22:SHQ22 SRL22:SRM22 TBH22:TBI22 TLD22:TLE22 TUZ22:TVA22 UEV22:UEW22 UOR22:UOS22 UYN22:UYO22 VIJ22:VIK22 VSF22:VSG22 WCB22:WCC22 WLX22:WLY22 WVT22:WVU22 L65558:M65558 JH65558:JI65558 TD65558:TE65558 ACZ65558:ADA65558 AMV65558:AMW65558 AWR65558:AWS65558 BGN65558:BGO65558 BQJ65558:BQK65558 CAF65558:CAG65558 CKB65558:CKC65558 CTX65558:CTY65558 DDT65558:DDU65558 DNP65558:DNQ65558 DXL65558:DXM65558 EHH65558:EHI65558 ERD65558:ERE65558 FAZ65558:FBA65558 FKV65558:FKW65558 FUR65558:FUS65558 GEN65558:GEO65558 GOJ65558:GOK65558 GYF65558:GYG65558 HIB65558:HIC65558 HRX65558:HRY65558 IBT65558:IBU65558 ILP65558:ILQ65558 IVL65558:IVM65558 JFH65558:JFI65558 JPD65558:JPE65558 JYZ65558:JZA65558 KIV65558:KIW65558 KSR65558:KSS65558 LCN65558:LCO65558 LMJ65558:LMK65558 LWF65558:LWG65558 MGB65558:MGC65558 MPX65558:MPY65558 MZT65558:MZU65558 NJP65558:NJQ65558 NTL65558:NTM65558 ODH65558:ODI65558 OND65558:ONE65558 OWZ65558:OXA65558 PGV65558:PGW65558 PQR65558:PQS65558 QAN65558:QAO65558 QKJ65558:QKK65558 QUF65558:QUG65558 REB65558:REC65558 RNX65558:RNY65558 RXT65558:RXU65558 SHP65558:SHQ65558 SRL65558:SRM65558 TBH65558:TBI65558 TLD65558:TLE65558 TUZ65558:TVA65558 UEV65558:UEW65558 UOR65558:UOS65558 UYN65558:UYO65558 VIJ65558:VIK65558 VSF65558:VSG65558 WCB65558:WCC65558 WLX65558:WLY65558 WVT65558:WVU65558 L131094:M131094 JH131094:JI131094 TD131094:TE131094 ACZ131094:ADA131094 AMV131094:AMW131094 AWR131094:AWS131094 BGN131094:BGO131094 BQJ131094:BQK131094 CAF131094:CAG131094 CKB131094:CKC131094 CTX131094:CTY131094 DDT131094:DDU131094 DNP131094:DNQ131094 DXL131094:DXM131094 EHH131094:EHI131094 ERD131094:ERE131094 FAZ131094:FBA131094 FKV131094:FKW131094 FUR131094:FUS131094 GEN131094:GEO131094 GOJ131094:GOK131094 GYF131094:GYG131094 HIB131094:HIC131094 HRX131094:HRY131094 IBT131094:IBU131094 ILP131094:ILQ131094 IVL131094:IVM131094 JFH131094:JFI131094 JPD131094:JPE131094 JYZ131094:JZA131094 KIV131094:KIW131094 KSR131094:KSS131094 LCN131094:LCO131094 LMJ131094:LMK131094 LWF131094:LWG131094 MGB131094:MGC131094 MPX131094:MPY131094 MZT131094:MZU131094 NJP131094:NJQ131094 NTL131094:NTM131094 ODH131094:ODI131094 OND131094:ONE131094 OWZ131094:OXA131094 PGV131094:PGW131094 PQR131094:PQS131094 QAN131094:QAO131094 QKJ131094:QKK131094 QUF131094:QUG131094 REB131094:REC131094 RNX131094:RNY131094 RXT131094:RXU131094 SHP131094:SHQ131094 SRL131094:SRM131094 TBH131094:TBI131094 TLD131094:TLE131094 TUZ131094:TVA131094 UEV131094:UEW131094 UOR131094:UOS131094 UYN131094:UYO131094 VIJ131094:VIK131094 VSF131094:VSG131094 WCB131094:WCC131094 WLX131094:WLY131094 WVT131094:WVU131094 L196630:M196630 JH196630:JI196630 TD196630:TE196630 ACZ196630:ADA196630 AMV196630:AMW196630 AWR196630:AWS196630 BGN196630:BGO196630 BQJ196630:BQK196630 CAF196630:CAG196630 CKB196630:CKC196630 CTX196630:CTY196630 DDT196630:DDU196630 DNP196630:DNQ196630 DXL196630:DXM196630 EHH196630:EHI196630 ERD196630:ERE196630 FAZ196630:FBA196630 FKV196630:FKW196630 FUR196630:FUS196630 GEN196630:GEO196630 GOJ196630:GOK196630 GYF196630:GYG196630 HIB196630:HIC196630 HRX196630:HRY196630 IBT196630:IBU196630 ILP196630:ILQ196630 IVL196630:IVM196630 JFH196630:JFI196630 JPD196630:JPE196630 JYZ196630:JZA196630 KIV196630:KIW196630 KSR196630:KSS196630 LCN196630:LCO196630 LMJ196630:LMK196630 LWF196630:LWG196630 MGB196630:MGC196630 MPX196630:MPY196630 MZT196630:MZU196630 NJP196630:NJQ196630 NTL196630:NTM196630 ODH196630:ODI196630 OND196630:ONE196630 OWZ196630:OXA196630 PGV196630:PGW196630 PQR196630:PQS196630 QAN196630:QAO196630 QKJ196630:QKK196630 QUF196630:QUG196630 REB196630:REC196630 RNX196630:RNY196630 RXT196630:RXU196630 SHP196630:SHQ196630 SRL196630:SRM196630 TBH196630:TBI196630 TLD196630:TLE196630 TUZ196630:TVA196630 UEV196630:UEW196630 UOR196630:UOS196630 UYN196630:UYO196630 VIJ196630:VIK196630 VSF196630:VSG196630 WCB196630:WCC196630 WLX196630:WLY196630 WVT196630:WVU196630 L262166:M262166 JH262166:JI262166 TD262166:TE262166 ACZ262166:ADA262166 AMV262166:AMW262166 AWR262166:AWS262166 BGN262166:BGO262166 BQJ262166:BQK262166 CAF262166:CAG262166 CKB262166:CKC262166 CTX262166:CTY262166 DDT262166:DDU262166 DNP262166:DNQ262166 DXL262166:DXM262166 EHH262166:EHI262166 ERD262166:ERE262166 FAZ262166:FBA262166 FKV262166:FKW262166 FUR262166:FUS262166 GEN262166:GEO262166 GOJ262166:GOK262166 GYF262166:GYG262166 HIB262166:HIC262166 HRX262166:HRY262166 IBT262166:IBU262166 ILP262166:ILQ262166 IVL262166:IVM262166 JFH262166:JFI262166 JPD262166:JPE262166 JYZ262166:JZA262166 KIV262166:KIW262166 KSR262166:KSS262166 LCN262166:LCO262166 LMJ262166:LMK262166 LWF262166:LWG262166 MGB262166:MGC262166 MPX262166:MPY262166 MZT262166:MZU262166 NJP262166:NJQ262166 NTL262166:NTM262166 ODH262166:ODI262166 OND262166:ONE262166 OWZ262166:OXA262166 PGV262166:PGW262166 PQR262166:PQS262166 QAN262166:QAO262166 QKJ262166:QKK262166 QUF262166:QUG262166 REB262166:REC262166 RNX262166:RNY262166 RXT262166:RXU262166 SHP262166:SHQ262166 SRL262166:SRM262166 TBH262166:TBI262166 TLD262166:TLE262166 TUZ262166:TVA262166 UEV262166:UEW262166 UOR262166:UOS262166 UYN262166:UYO262166 VIJ262166:VIK262166 VSF262166:VSG262166 WCB262166:WCC262166 WLX262166:WLY262166 WVT262166:WVU262166 L327702:M327702 JH327702:JI327702 TD327702:TE327702 ACZ327702:ADA327702 AMV327702:AMW327702 AWR327702:AWS327702 BGN327702:BGO327702 BQJ327702:BQK327702 CAF327702:CAG327702 CKB327702:CKC327702 CTX327702:CTY327702 DDT327702:DDU327702 DNP327702:DNQ327702 DXL327702:DXM327702 EHH327702:EHI327702 ERD327702:ERE327702 FAZ327702:FBA327702 FKV327702:FKW327702 FUR327702:FUS327702 GEN327702:GEO327702 GOJ327702:GOK327702 GYF327702:GYG327702 HIB327702:HIC327702 HRX327702:HRY327702 IBT327702:IBU327702 ILP327702:ILQ327702 IVL327702:IVM327702 JFH327702:JFI327702 JPD327702:JPE327702 JYZ327702:JZA327702 KIV327702:KIW327702 KSR327702:KSS327702 LCN327702:LCO327702 LMJ327702:LMK327702 LWF327702:LWG327702 MGB327702:MGC327702 MPX327702:MPY327702 MZT327702:MZU327702 NJP327702:NJQ327702 NTL327702:NTM327702 ODH327702:ODI327702 OND327702:ONE327702 OWZ327702:OXA327702 PGV327702:PGW327702 PQR327702:PQS327702 QAN327702:QAO327702 QKJ327702:QKK327702 QUF327702:QUG327702 REB327702:REC327702 RNX327702:RNY327702 RXT327702:RXU327702 SHP327702:SHQ327702 SRL327702:SRM327702 TBH327702:TBI327702 TLD327702:TLE327702 TUZ327702:TVA327702 UEV327702:UEW327702 UOR327702:UOS327702 UYN327702:UYO327702 VIJ327702:VIK327702 VSF327702:VSG327702 WCB327702:WCC327702 WLX327702:WLY327702 WVT327702:WVU327702 L393238:M393238 JH393238:JI393238 TD393238:TE393238 ACZ393238:ADA393238 AMV393238:AMW393238 AWR393238:AWS393238 BGN393238:BGO393238 BQJ393238:BQK393238 CAF393238:CAG393238 CKB393238:CKC393238 CTX393238:CTY393238 DDT393238:DDU393238 DNP393238:DNQ393238 DXL393238:DXM393238 EHH393238:EHI393238 ERD393238:ERE393238 FAZ393238:FBA393238 FKV393238:FKW393238 FUR393238:FUS393238 GEN393238:GEO393238 GOJ393238:GOK393238 GYF393238:GYG393238 HIB393238:HIC393238 HRX393238:HRY393238 IBT393238:IBU393238 ILP393238:ILQ393238 IVL393238:IVM393238 JFH393238:JFI393238 JPD393238:JPE393238 JYZ393238:JZA393238 KIV393238:KIW393238 KSR393238:KSS393238 LCN393238:LCO393238 LMJ393238:LMK393238 LWF393238:LWG393238 MGB393238:MGC393238 MPX393238:MPY393238 MZT393238:MZU393238 NJP393238:NJQ393238 NTL393238:NTM393238 ODH393238:ODI393238 OND393238:ONE393238 OWZ393238:OXA393238 PGV393238:PGW393238 PQR393238:PQS393238 QAN393238:QAO393238 QKJ393238:QKK393238 QUF393238:QUG393238 REB393238:REC393238 RNX393238:RNY393238 RXT393238:RXU393238 SHP393238:SHQ393238 SRL393238:SRM393238 TBH393238:TBI393238 TLD393238:TLE393238 TUZ393238:TVA393238 UEV393238:UEW393238 UOR393238:UOS393238 UYN393238:UYO393238 VIJ393238:VIK393238 VSF393238:VSG393238 WCB393238:WCC393238 WLX393238:WLY393238 WVT393238:WVU393238 L458774:M458774 JH458774:JI458774 TD458774:TE458774 ACZ458774:ADA458774 AMV458774:AMW458774 AWR458774:AWS458774 BGN458774:BGO458774 BQJ458774:BQK458774 CAF458774:CAG458774 CKB458774:CKC458774 CTX458774:CTY458774 DDT458774:DDU458774 DNP458774:DNQ458774 DXL458774:DXM458774 EHH458774:EHI458774 ERD458774:ERE458774 FAZ458774:FBA458774 FKV458774:FKW458774 FUR458774:FUS458774 GEN458774:GEO458774 GOJ458774:GOK458774 GYF458774:GYG458774 HIB458774:HIC458774 HRX458774:HRY458774 IBT458774:IBU458774 ILP458774:ILQ458774 IVL458774:IVM458774 JFH458774:JFI458774 JPD458774:JPE458774 JYZ458774:JZA458774 KIV458774:KIW458774 KSR458774:KSS458774 LCN458774:LCO458774 LMJ458774:LMK458774 LWF458774:LWG458774 MGB458774:MGC458774 MPX458774:MPY458774 MZT458774:MZU458774 NJP458774:NJQ458774 NTL458774:NTM458774 ODH458774:ODI458774 OND458774:ONE458774 OWZ458774:OXA458774 PGV458774:PGW458774 PQR458774:PQS458774 QAN458774:QAO458774 QKJ458774:QKK458774 QUF458774:QUG458774 REB458774:REC458774 RNX458774:RNY458774 RXT458774:RXU458774 SHP458774:SHQ458774 SRL458774:SRM458774 TBH458774:TBI458774 TLD458774:TLE458774 TUZ458774:TVA458774 UEV458774:UEW458774 UOR458774:UOS458774 UYN458774:UYO458774 VIJ458774:VIK458774 VSF458774:VSG458774 WCB458774:WCC458774 WLX458774:WLY458774 WVT458774:WVU458774 L524310:M524310 JH524310:JI524310 TD524310:TE524310 ACZ524310:ADA524310 AMV524310:AMW524310 AWR524310:AWS524310 BGN524310:BGO524310 BQJ524310:BQK524310 CAF524310:CAG524310 CKB524310:CKC524310 CTX524310:CTY524310 DDT524310:DDU524310 DNP524310:DNQ524310 DXL524310:DXM524310 EHH524310:EHI524310 ERD524310:ERE524310 FAZ524310:FBA524310 FKV524310:FKW524310 FUR524310:FUS524310 GEN524310:GEO524310 GOJ524310:GOK524310 GYF524310:GYG524310 HIB524310:HIC524310 HRX524310:HRY524310 IBT524310:IBU524310 ILP524310:ILQ524310 IVL524310:IVM524310 JFH524310:JFI524310 JPD524310:JPE524310 JYZ524310:JZA524310 KIV524310:KIW524310 KSR524310:KSS524310 LCN524310:LCO524310 LMJ524310:LMK524310 LWF524310:LWG524310 MGB524310:MGC524310 MPX524310:MPY524310 MZT524310:MZU524310 NJP524310:NJQ524310 NTL524310:NTM524310 ODH524310:ODI524310 OND524310:ONE524310 OWZ524310:OXA524310 PGV524310:PGW524310 PQR524310:PQS524310 QAN524310:QAO524310 QKJ524310:QKK524310 QUF524310:QUG524310 REB524310:REC524310 RNX524310:RNY524310 RXT524310:RXU524310 SHP524310:SHQ524310 SRL524310:SRM524310 TBH524310:TBI524310 TLD524310:TLE524310 TUZ524310:TVA524310 UEV524310:UEW524310 UOR524310:UOS524310 UYN524310:UYO524310 VIJ524310:VIK524310 VSF524310:VSG524310 WCB524310:WCC524310 WLX524310:WLY524310 WVT524310:WVU524310 L589846:M589846 JH589846:JI589846 TD589846:TE589846 ACZ589846:ADA589846 AMV589846:AMW589846 AWR589846:AWS589846 BGN589846:BGO589846 BQJ589846:BQK589846 CAF589846:CAG589846 CKB589846:CKC589846 CTX589846:CTY589846 DDT589846:DDU589846 DNP589846:DNQ589846 DXL589846:DXM589846 EHH589846:EHI589846 ERD589846:ERE589846 FAZ589846:FBA589846 FKV589846:FKW589846 FUR589846:FUS589846 GEN589846:GEO589846 GOJ589846:GOK589846 GYF589846:GYG589846 HIB589846:HIC589846 HRX589846:HRY589846 IBT589846:IBU589846 ILP589846:ILQ589846 IVL589846:IVM589846 JFH589846:JFI589846 JPD589846:JPE589846 JYZ589846:JZA589846 KIV589846:KIW589846 KSR589846:KSS589846 LCN589846:LCO589846 LMJ589846:LMK589846 LWF589846:LWG589846 MGB589846:MGC589846 MPX589846:MPY589846 MZT589846:MZU589846 NJP589846:NJQ589846 NTL589846:NTM589846 ODH589846:ODI589846 OND589846:ONE589846 OWZ589846:OXA589846 PGV589846:PGW589846 PQR589846:PQS589846 QAN589846:QAO589846 QKJ589846:QKK589846 QUF589846:QUG589846 REB589846:REC589846 RNX589846:RNY589846 RXT589846:RXU589846 SHP589846:SHQ589846 SRL589846:SRM589846 TBH589846:TBI589846 TLD589846:TLE589846 TUZ589846:TVA589846 UEV589846:UEW589846 UOR589846:UOS589846 UYN589846:UYO589846 VIJ589846:VIK589846 VSF589846:VSG589846 WCB589846:WCC589846 WLX589846:WLY589846 WVT589846:WVU589846 L655382:M655382 JH655382:JI655382 TD655382:TE655382 ACZ655382:ADA655382 AMV655382:AMW655382 AWR655382:AWS655382 BGN655382:BGO655382 BQJ655382:BQK655382 CAF655382:CAG655382 CKB655382:CKC655382 CTX655382:CTY655382 DDT655382:DDU655382 DNP655382:DNQ655382 DXL655382:DXM655382 EHH655382:EHI655382 ERD655382:ERE655382 FAZ655382:FBA655382 FKV655382:FKW655382 FUR655382:FUS655382 GEN655382:GEO655382 GOJ655382:GOK655382 GYF655382:GYG655382 HIB655382:HIC655382 HRX655382:HRY655382 IBT655382:IBU655382 ILP655382:ILQ655382 IVL655382:IVM655382 JFH655382:JFI655382 JPD655382:JPE655382 JYZ655382:JZA655382 KIV655382:KIW655382 KSR655382:KSS655382 LCN655382:LCO655382 LMJ655382:LMK655382 LWF655382:LWG655382 MGB655382:MGC655382 MPX655382:MPY655382 MZT655382:MZU655382 NJP655382:NJQ655382 NTL655382:NTM655382 ODH655382:ODI655382 OND655382:ONE655382 OWZ655382:OXA655382 PGV655382:PGW655382 PQR655382:PQS655382 QAN655382:QAO655382 QKJ655382:QKK655382 QUF655382:QUG655382 REB655382:REC655382 RNX655382:RNY655382 RXT655382:RXU655382 SHP655382:SHQ655382 SRL655382:SRM655382 TBH655382:TBI655382 TLD655382:TLE655382 TUZ655382:TVA655382 UEV655382:UEW655382 UOR655382:UOS655382 UYN655382:UYO655382 VIJ655382:VIK655382 VSF655382:VSG655382 WCB655382:WCC655382 WLX655382:WLY655382 WVT655382:WVU655382 L720918:M720918 JH720918:JI720918 TD720918:TE720918 ACZ720918:ADA720918 AMV720918:AMW720918 AWR720918:AWS720918 BGN720918:BGO720918 BQJ720918:BQK720918 CAF720918:CAG720918 CKB720918:CKC720918 CTX720918:CTY720918 DDT720918:DDU720918 DNP720918:DNQ720918 DXL720918:DXM720918 EHH720918:EHI720918 ERD720918:ERE720918 FAZ720918:FBA720918 FKV720918:FKW720918 FUR720918:FUS720918 GEN720918:GEO720918 GOJ720918:GOK720918 GYF720918:GYG720918 HIB720918:HIC720918 HRX720918:HRY720918 IBT720918:IBU720918 ILP720918:ILQ720918 IVL720918:IVM720918 JFH720918:JFI720918 JPD720918:JPE720918 JYZ720918:JZA720918 KIV720918:KIW720918 KSR720918:KSS720918 LCN720918:LCO720918 LMJ720918:LMK720918 LWF720918:LWG720918 MGB720918:MGC720918 MPX720918:MPY720918 MZT720918:MZU720918 NJP720918:NJQ720918 NTL720918:NTM720918 ODH720918:ODI720918 OND720918:ONE720918 OWZ720918:OXA720918 PGV720918:PGW720918 PQR720918:PQS720918 QAN720918:QAO720918 QKJ720918:QKK720918 QUF720918:QUG720918 REB720918:REC720918 RNX720918:RNY720918 RXT720918:RXU720918 SHP720918:SHQ720918 SRL720918:SRM720918 TBH720918:TBI720918 TLD720918:TLE720918 TUZ720918:TVA720918 UEV720918:UEW720918 UOR720918:UOS720918 UYN720918:UYO720918 VIJ720918:VIK720918 VSF720918:VSG720918 WCB720918:WCC720918 WLX720918:WLY720918 WVT720918:WVU720918 L786454:M786454 JH786454:JI786454 TD786454:TE786454 ACZ786454:ADA786454 AMV786454:AMW786454 AWR786454:AWS786454 BGN786454:BGO786454 BQJ786454:BQK786454 CAF786454:CAG786454 CKB786454:CKC786454 CTX786454:CTY786454 DDT786454:DDU786454 DNP786454:DNQ786454 DXL786454:DXM786454 EHH786454:EHI786454 ERD786454:ERE786454 FAZ786454:FBA786454 FKV786454:FKW786454 FUR786454:FUS786454 GEN786454:GEO786454 GOJ786454:GOK786454 GYF786454:GYG786454 HIB786454:HIC786454 HRX786454:HRY786454 IBT786454:IBU786454 ILP786454:ILQ786454 IVL786454:IVM786454 JFH786454:JFI786454 JPD786454:JPE786454 JYZ786454:JZA786454 KIV786454:KIW786454 KSR786454:KSS786454 LCN786454:LCO786454 LMJ786454:LMK786454 LWF786454:LWG786454 MGB786454:MGC786454 MPX786454:MPY786454 MZT786454:MZU786454 NJP786454:NJQ786454 NTL786454:NTM786454 ODH786454:ODI786454 OND786454:ONE786454 OWZ786454:OXA786454 PGV786454:PGW786454 PQR786454:PQS786454 QAN786454:QAO786454 QKJ786454:QKK786454 QUF786454:QUG786454 REB786454:REC786454 RNX786454:RNY786454 RXT786454:RXU786454 SHP786454:SHQ786454 SRL786454:SRM786454 TBH786454:TBI786454 TLD786454:TLE786454 TUZ786454:TVA786454 UEV786454:UEW786454 UOR786454:UOS786454 UYN786454:UYO786454 VIJ786454:VIK786454 VSF786454:VSG786454 WCB786454:WCC786454 WLX786454:WLY786454 WVT786454:WVU786454 L851990:M851990 JH851990:JI851990 TD851990:TE851990 ACZ851990:ADA851990 AMV851990:AMW851990 AWR851990:AWS851990 BGN851990:BGO851990 BQJ851990:BQK851990 CAF851990:CAG851990 CKB851990:CKC851990 CTX851990:CTY851990 DDT851990:DDU851990 DNP851990:DNQ851990 DXL851990:DXM851990 EHH851990:EHI851990 ERD851990:ERE851990 FAZ851990:FBA851990 FKV851990:FKW851990 FUR851990:FUS851990 GEN851990:GEO851990 GOJ851990:GOK851990 GYF851990:GYG851990 HIB851990:HIC851990 HRX851990:HRY851990 IBT851990:IBU851990 ILP851990:ILQ851990 IVL851990:IVM851990 JFH851990:JFI851990 JPD851990:JPE851990 JYZ851990:JZA851990 KIV851990:KIW851990 KSR851990:KSS851990 LCN851990:LCO851990 LMJ851990:LMK851990 LWF851990:LWG851990 MGB851990:MGC851990 MPX851990:MPY851990 MZT851990:MZU851990 NJP851990:NJQ851990 NTL851990:NTM851990 ODH851990:ODI851990 OND851990:ONE851990 OWZ851990:OXA851990 PGV851990:PGW851990 PQR851990:PQS851990 QAN851990:QAO851990 QKJ851990:QKK851990 QUF851990:QUG851990 REB851990:REC851990 RNX851990:RNY851990 RXT851990:RXU851990 SHP851990:SHQ851990 SRL851990:SRM851990 TBH851990:TBI851990 TLD851990:TLE851990 TUZ851990:TVA851990 UEV851990:UEW851990 UOR851990:UOS851990 UYN851990:UYO851990 VIJ851990:VIK851990 VSF851990:VSG851990 WCB851990:WCC851990 WLX851990:WLY851990 WVT851990:WVU851990 L917526:M917526 JH917526:JI917526 TD917526:TE917526 ACZ917526:ADA917526 AMV917526:AMW917526 AWR917526:AWS917526 BGN917526:BGO917526 BQJ917526:BQK917526 CAF917526:CAG917526 CKB917526:CKC917526 CTX917526:CTY917526 DDT917526:DDU917526 DNP917526:DNQ917526 DXL917526:DXM917526 EHH917526:EHI917526 ERD917526:ERE917526 FAZ917526:FBA917526 FKV917526:FKW917526 FUR917526:FUS917526 GEN917526:GEO917526 GOJ917526:GOK917526 GYF917526:GYG917526 HIB917526:HIC917526 HRX917526:HRY917526 IBT917526:IBU917526 ILP917526:ILQ917526 IVL917526:IVM917526 JFH917526:JFI917526 JPD917526:JPE917526 JYZ917526:JZA917526 KIV917526:KIW917526 KSR917526:KSS917526 LCN917526:LCO917526 LMJ917526:LMK917526 LWF917526:LWG917526 MGB917526:MGC917526 MPX917526:MPY917526 MZT917526:MZU917526 NJP917526:NJQ917526 NTL917526:NTM917526 ODH917526:ODI917526 OND917526:ONE917526 OWZ917526:OXA917526 PGV917526:PGW917526 PQR917526:PQS917526 QAN917526:QAO917526 QKJ917526:QKK917526 QUF917526:QUG917526 REB917526:REC917526 RNX917526:RNY917526 RXT917526:RXU917526 SHP917526:SHQ917526 SRL917526:SRM917526 TBH917526:TBI917526 TLD917526:TLE917526 TUZ917526:TVA917526 UEV917526:UEW917526 UOR917526:UOS917526 UYN917526:UYO917526 VIJ917526:VIK917526 VSF917526:VSG917526 WCB917526:WCC917526 WLX917526:WLY917526 WVT917526:WVU917526 L983062:M983062 JH983062:JI983062 TD983062:TE983062 ACZ983062:ADA983062 AMV983062:AMW983062 AWR983062:AWS983062 BGN983062:BGO983062 BQJ983062:BQK983062 CAF983062:CAG983062 CKB983062:CKC983062 CTX983062:CTY983062 DDT983062:DDU983062 DNP983062:DNQ983062 DXL983062:DXM983062 EHH983062:EHI983062 ERD983062:ERE983062 FAZ983062:FBA983062 FKV983062:FKW983062 FUR983062:FUS983062 GEN983062:GEO983062 GOJ983062:GOK983062 GYF983062:GYG983062 HIB983062:HIC983062 HRX983062:HRY983062 IBT983062:IBU983062 ILP983062:ILQ983062 IVL983062:IVM983062 JFH983062:JFI983062 JPD983062:JPE983062 JYZ983062:JZA983062 KIV983062:KIW983062 KSR983062:KSS983062 LCN983062:LCO983062 LMJ983062:LMK983062 LWF983062:LWG983062 MGB983062:MGC983062 MPX983062:MPY983062 MZT983062:MZU983062 NJP983062:NJQ983062 NTL983062:NTM983062 ODH983062:ODI983062 OND983062:ONE983062 OWZ983062:OXA983062 PGV983062:PGW983062 PQR983062:PQS983062 QAN983062:QAO983062 QKJ983062:QKK983062 QUF983062:QUG983062 REB983062:REC983062 RNX983062:RNY983062 RXT983062:RXU983062 SHP983062:SHQ983062 SRL983062:SRM983062 TBH983062:TBI983062 TLD983062:TLE983062 TUZ983062:TVA983062 UEV983062:UEW983062 UOR983062:UOS983062 UYN983062:UYO983062 VIJ983062:VIK983062 VSF983062:VSG983062 WCB983062:WCC983062 WLX983062:WLY983062 WVT983062:WVU983062" xr:uid="{5CFA402F-295B-4FDC-B63B-763C52B9801A}">
      <formula1>$A$104:$A$107</formula1>
    </dataValidation>
    <dataValidation type="list" allowBlank="1" showInputMessage="1" showErrorMessage="1"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xr:uid="{ABC650DF-038E-4389-BDC5-64E235886BA4}">
      <formula1>$A$100:$A$103</formula1>
    </dataValidation>
  </dataValidations>
  <pageMargins left="0.53529411764705881" right="3.937007874015748E-2" top="0.34125" bottom="0.19685039370078741" header="0" footer="0"/>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2AE5B-1BAB-41B8-9BF2-B29EF32328D4}">
  <dimension ref="A1:X148"/>
  <sheetViews>
    <sheetView showGridLines="0" view="pageLayout" topLeftCell="A19" zoomScale="70" zoomScaleNormal="100" zoomScaleSheetLayoutView="55" zoomScalePageLayoutView="70" workbookViewId="0">
      <selection activeCell="Q38" sqref="Q38"/>
    </sheetView>
  </sheetViews>
  <sheetFormatPr baseColWidth="10" defaultRowHeight="13.5" x14ac:dyDescent="0.25"/>
  <cols>
    <col min="1" max="1" width="24.42578125" style="1" customWidth="1"/>
    <col min="2" max="2" width="12.28515625" style="1" customWidth="1"/>
    <col min="3" max="4" width="10.42578125" style="1" customWidth="1"/>
    <col min="5" max="5" width="11.42578125" style="1" customWidth="1"/>
    <col min="6" max="17" width="12.42578125" style="1" customWidth="1"/>
    <col min="18" max="18" width="11.42578125" style="1"/>
    <col min="19" max="24" width="11.42578125" style="2"/>
    <col min="25" max="256" width="11.42578125" style="1"/>
    <col min="257" max="257" width="24.42578125" style="1" customWidth="1"/>
    <col min="258" max="258" width="12.28515625" style="1" customWidth="1"/>
    <col min="259" max="260" width="10.42578125" style="1" customWidth="1"/>
    <col min="261" max="261" width="11.42578125" style="1"/>
    <col min="262" max="273" width="12.42578125" style="1" customWidth="1"/>
    <col min="274" max="512" width="11.42578125" style="1"/>
    <col min="513" max="513" width="24.42578125" style="1" customWidth="1"/>
    <col min="514" max="514" width="12.28515625" style="1" customWidth="1"/>
    <col min="515" max="516" width="10.42578125" style="1" customWidth="1"/>
    <col min="517" max="517" width="11.42578125" style="1"/>
    <col min="518" max="529" width="12.42578125" style="1" customWidth="1"/>
    <col min="530" max="768" width="11.42578125" style="1"/>
    <col min="769" max="769" width="24.42578125" style="1" customWidth="1"/>
    <col min="770" max="770" width="12.28515625" style="1" customWidth="1"/>
    <col min="771" max="772" width="10.42578125" style="1" customWidth="1"/>
    <col min="773" max="773" width="11.42578125" style="1"/>
    <col min="774" max="785" width="12.42578125" style="1" customWidth="1"/>
    <col min="786" max="1024" width="11.42578125" style="1"/>
    <col min="1025" max="1025" width="24.42578125" style="1" customWidth="1"/>
    <col min="1026" max="1026" width="12.28515625" style="1" customWidth="1"/>
    <col min="1027" max="1028" width="10.42578125" style="1" customWidth="1"/>
    <col min="1029" max="1029" width="11.42578125" style="1"/>
    <col min="1030" max="1041" width="12.42578125" style="1" customWidth="1"/>
    <col min="1042" max="1280" width="11.42578125" style="1"/>
    <col min="1281" max="1281" width="24.42578125" style="1" customWidth="1"/>
    <col min="1282" max="1282" width="12.28515625" style="1" customWidth="1"/>
    <col min="1283" max="1284" width="10.42578125" style="1" customWidth="1"/>
    <col min="1285" max="1285" width="11.42578125" style="1"/>
    <col min="1286" max="1297" width="12.42578125" style="1" customWidth="1"/>
    <col min="1298" max="1536" width="11.42578125" style="1"/>
    <col min="1537" max="1537" width="24.42578125" style="1" customWidth="1"/>
    <col min="1538" max="1538" width="12.28515625" style="1" customWidth="1"/>
    <col min="1539" max="1540" width="10.42578125" style="1" customWidth="1"/>
    <col min="1541" max="1541" width="11.42578125" style="1"/>
    <col min="1542" max="1553" width="12.42578125" style="1" customWidth="1"/>
    <col min="1554" max="1792" width="11.42578125" style="1"/>
    <col min="1793" max="1793" width="24.42578125" style="1" customWidth="1"/>
    <col min="1794" max="1794" width="12.28515625" style="1" customWidth="1"/>
    <col min="1795" max="1796" width="10.42578125" style="1" customWidth="1"/>
    <col min="1797" max="1797" width="11.42578125" style="1"/>
    <col min="1798" max="1809" width="12.42578125" style="1" customWidth="1"/>
    <col min="1810" max="2048" width="11.42578125" style="1"/>
    <col min="2049" max="2049" width="24.42578125" style="1" customWidth="1"/>
    <col min="2050" max="2050" width="12.28515625" style="1" customWidth="1"/>
    <col min="2051" max="2052" width="10.42578125" style="1" customWidth="1"/>
    <col min="2053" max="2053" width="11.42578125" style="1"/>
    <col min="2054" max="2065" width="12.42578125" style="1" customWidth="1"/>
    <col min="2066" max="2304" width="11.42578125" style="1"/>
    <col min="2305" max="2305" width="24.42578125" style="1" customWidth="1"/>
    <col min="2306" max="2306" width="12.28515625" style="1" customWidth="1"/>
    <col min="2307" max="2308" width="10.42578125" style="1" customWidth="1"/>
    <col min="2309" max="2309" width="11.42578125" style="1"/>
    <col min="2310" max="2321" width="12.42578125" style="1" customWidth="1"/>
    <col min="2322" max="2560" width="11.42578125" style="1"/>
    <col min="2561" max="2561" width="24.42578125" style="1" customWidth="1"/>
    <col min="2562" max="2562" width="12.28515625" style="1" customWidth="1"/>
    <col min="2563" max="2564" width="10.42578125" style="1" customWidth="1"/>
    <col min="2565" max="2565" width="11.42578125" style="1"/>
    <col min="2566" max="2577" width="12.42578125" style="1" customWidth="1"/>
    <col min="2578" max="2816" width="11.42578125" style="1"/>
    <col min="2817" max="2817" width="24.42578125" style="1" customWidth="1"/>
    <col min="2818" max="2818" width="12.28515625" style="1" customWidth="1"/>
    <col min="2819" max="2820" width="10.42578125" style="1" customWidth="1"/>
    <col min="2821" max="2821" width="11.42578125" style="1"/>
    <col min="2822" max="2833" width="12.42578125" style="1" customWidth="1"/>
    <col min="2834" max="3072" width="11.42578125" style="1"/>
    <col min="3073" max="3073" width="24.42578125" style="1" customWidth="1"/>
    <col min="3074" max="3074" width="12.28515625" style="1" customWidth="1"/>
    <col min="3075" max="3076" width="10.42578125" style="1" customWidth="1"/>
    <col min="3077" max="3077" width="11.42578125" style="1"/>
    <col min="3078" max="3089" width="12.42578125" style="1" customWidth="1"/>
    <col min="3090" max="3328" width="11.42578125" style="1"/>
    <col min="3329" max="3329" width="24.42578125" style="1" customWidth="1"/>
    <col min="3330" max="3330" width="12.28515625" style="1" customWidth="1"/>
    <col min="3331" max="3332" width="10.42578125" style="1" customWidth="1"/>
    <col min="3333" max="3333" width="11.42578125" style="1"/>
    <col min="3334" max="3345" width="12.42578125" style="1" customWidth="1"/>
    <col min="3346" max="3584" width="11.42578125" style="1"/>
    <col min="3585" max="3585" width="24.42578125" style="1" customWidth="1"/>
    <col min="3586" max="3586" width="12.28515625" style="1" customWidth="1"/>
    <col min="3587" max="3588" width="10.42578125" style="1" customWidth="1"/>
    <col min="3589" max="3589" width="11.42578125" style="1"/>
    <col min="3590" max="3601" width="12.42578125" style="1" customWidth="1"/>
    <col min="3602" max="3840" width="11.42578125" style="1"/>
    <col min="3841" max="3841" width="24.42578125" style="1" customWidth="1"/>
    <col min="3842" max="3842" width="12.28515625" style="1" customWidth="1"/>
    <col min="3843" max="3844" width="10.42578125" style="1" customWidth="1"/>
    <col min="3845" max="3845" width="11.42578125" style="1"/>
    <col min="3846" max="3857" width="12.42578125" style="1" customWidth="1"/>
    <col min="3858" max="4096" width="11.42578125" style="1"/>
    <col min="4097" max="4097" width="24.42578125" style="1" customWidth="1"/>
    <col min="4098" max="4098" width="12.28515625" style="1" customWidth="1"/>
    <col min="4099" max="4100" width="10.42578125" style="1" customWidth="1"/>
    <col min="4101" max="4101" width="11.42578125" style="1"/>
    <col min="4102" max="4113" width="12.42578125" style="1" customWidth="1"/>
    <col min="4114" max="4352" width="11.42578125" style="1"/>
    <col min="4353" max="4353" width="24.42578125" style="1" customWidth="1"/>
    <col min="4354" max="4354" width="12.28515625" style="1" customWidth="1"/>
    <col min="4355" max="4356" width="10.42578125" style="1" customWidth="1"/>
    <col min="4357" max="4357" width="11.42578125" style="1"/>
    <col min="4358" max="4369" width="12.42578125" style="1" customWidth="1"/>
    <col min="4370" max="4608" width="11.42578125" style="1"/>
    <col min="4609" max="4609" width="24.42578125" style="1" customWidth="1"/>
    <col min="4610" max="4610" width="12.28515625" style="1" customWidth="1"/>
    <col min="4611" max="4612" width="10.42578125" style="1" customWidth="1"/>
    <col min="4613" max="4613" width="11.42578125" style="1"/>
    <col min="4614" max="4625" width="12.42578125" style="1" customWidth="1"/>
    <col min="4626" max="4864" width="11.42578125" style="1"/>
    <col min="4865" max="4865" width="24.42578125" style="1" customWidth="1"/>
    <col min="4866" max="4866" width="12.28515625" style="1" customWidth="1"/>
    <col min="4867" max="4868" width="10.42578125" style="1" customWidth="1"/>
    <col min="4869" max="4869" width="11.42578125" style="1"/>
    <col min="4870" max="4881" width="12.42578125" style="1" customWidth="1"/>
    <col min="4882" max="5120" width="11.42578125" style="1"/>
    <col min="5121" max="5121" width="24.42578125" style="1" customWidth="1"/>
    <col min="5122" max="5122" width="12.28515625" style="1" customWidth="1"/>
    <col min="5123" max="5124" width="10.42578125" style="1" customWidth="1"/>
    <col min="5125" max="5125" width="11.42578125" style="1"/>
    <col min="5126" max="5137" width="12.42578125" style="1" customWidth="1"/>
    <col min="5138" max="5376" width="11.42578125" style="1"/>
    <col min="5377" max="5377" width="24.42578125" style="1" customWidth="1"/>
    <col min="5378" max="5378" width="12.28515625" style="1" customWidth="1"/>
    <col min="5379" max="5380" width="10.42578125" style="1" customWidth="1"/>
    <col min="5381" max="5381" width="11.42578125" style="1"/>
    <col min="5382" max="5393" width="12.42578125" style="1" customWidth="1"/>
    <col min="5394" max="5632" width="11.42578125" style="1"/>
    <col min="5633" max="5633" width="24.42578125" style="1" customWidth="1"/>
    <col min="5634" max="5634" width="12.28515625" style="1" customWidth="1"/>
    <col min="5635" max="5636" width="10.42578125" style="1" customWidth="1"/>
    <col min="5637" max="5637" width="11.42578125" style="1"/>
    <col min="5638" max="5649" width="12.42578125" style="1" customWidth="1"/>
    <col min="5650" max="5888" width="11.42578125" style="1"/>
    <col min="5889" max="5889" width="24.42578125" style="1" customWidth="1"/>
    <col min="5890" max="5890" width="12.28515625" style="1" customWidth="1"/>
    <col min="5891" max="5892" width="10.42578125" style="1" customWidth="1"/>
    <col min="5893" max="5893" width="11.42578125" style="1"/>
    <col min="5894" max="5905" width="12.42578125" style="1" customWidth="1"/>
    <col min="5906" max="6144" width="11.42578125" style="1"/>
    <col min="6145" max="6145" width="24.42578125" style="1" customWidth="1"/>
    <col min="6146" max="6146" width="12.28515625" style="1" customWidth="1"/>
    <col min="6147" max="6148" width="10.42578125" style="1" customWidth="1"/>
    <col min="6149" max="6149" width="11.42578125" style="1"/>
    <col min="6150" max="6161" width="12.42578125" style="1" customWidth="1"/>
    <col min="6162" max="6400" width="11.42578125" style="1"/>
    <col min="6401" max="6401" width="24.42578125" style="1" customWidth="1"/>
    <col min="6402" max="6402" width="12.28515625" style="1" customWidth="1"/>
    <col min="6403" max="6404" width="10.42578125" style="1" customWidth="1"/>
    <col min="6405" max="6405" width="11.42578125" style="1"/>
    <col min="6406" max="6417" width="12.42578125" style="1" customWidth="1"/>
    <col min="6418" max="6656" width="11.42578125" style="1"/>
    <col min="6657" max="6657" width="24.42578125" style="1" customWidth="1"/>
    <col min="6658" max="6658" width="12.28515625" style="1" customWidth="1"/>
    <col min="6659" max="6660" width="10.42578125" style="1" customWidth="1"/>
    <col min="6661" max="6661" width="11.42578125" style="1"/>
    <col min="6662" max="6673" width="12.42578125" style="1" customWidth="1"/>
    <col min="6674" max="6912" width="11.42578125" style="1"/>
    <col min="6913" max="6913" width="24.42578125" style="1" customWidth="1"/>
    <col min="6914" max="6914" width="12.28515625" style="1" customWidth="1"/>
    <col min="6915" max="6916" width="10.42578125" style="1" customWidth="1"/>
    <col min="6917" max="6917" width="11.42578125" style="1"/>
    <col min="6918" max="6929" width="12.42578125" style="1" customWidth="1"/>
    <col min="6930" max="7168" width="11.42578125" style="1"/>
    <col min="7169" max="7169" width="24.42578125" style="1" customWidth="1"/>
    <col min="7170" max="7170" width="12.28515625" style="1" customWidth="1"/>
    <col min="7171" max="7172" width="10.42578125" style="1" customWidth="1"/>
    <col min="7173" max="7173" width="11.42578125" style="1"/>
    <col min="7174" max="7185" width="12.42578125" style="1" customWidth="1"/>
    <col min="7186" max="7424" width="11.42578125" style="1"/>
    <col min="7425" max="7425" width="24.42578125" style="1" customWidth="1"/>
    <col min="7426" max="7426" width="12.28515625" style="1" customWidth="1"/>
    <col min="7427" max="7428" width="10.42578125" style="1" customWidth="1"/>
    <col min="7429" max="7429" width="11.42578125" style="1"/>
    <col min="7430" max="7441" width="12.42578125" style="1" customWidth="1"/>
    <col min="7442" max="7680" width="11.42578125" style="1"/>
    <col min="7681" max="7681" width="24.42578125" style="1" customWidth="1"/>
    <col min="7682" max="7682" width="12.28515625" style="1" customWidth="1"/>
    <col min="7683" max="7684" width="10.42578125" style="1" customWidth="1"/>
    <col min="7685" max="7685" width="11.42578125" style="1"/>
    <col min="7686" max="7697" width="12.42578125" style="1" customWidth="1"/>
    <col min="7698" max="7936" width="11.42578125" style="1"/>
    <col min="7937" max="7937" width="24.42578125" style="1" customWidth="1"/>
    <col min="7938" max="7938" width="12.28515625" style="1" customWidth="1"/>
    <col min="7939" max="7940" width="10.42578125" style="1" customWidth="1"/>
    <col min="7941" max="7941" width="11.42578125" style="1"/>
    <col min="7942" max="7953" width="12.42578125" style="1" customWidth="1"/>
    <col min="7954" max="8192" width="11.42578125" style="1"/>
    <col min="8193" max="8193" width="24.42578125" style="1" customWidth="1"/>
    <col min="8194" max="8194" width="12.28515625" style="1" customWidth="1"/>
    <col min="8195" max="8196" width="10.42578125" style="1" customWidth="1"/>
    <col min="8197" max="8197" width="11.42578125" style="1"/>
    <col min="8198" max="8209" width="12.42578125" style="1" customWidth="1"/>
    <col min="8210" max="8448" width="11.42578125" style="1"/>
    <col min="8449" max="8449" width="24.42578125" style="1" customWidth="1"/>
    <col min="8450" max="8450" width="12.28515625" style="1" customWidth="1"/>
    <col min="8451" max="8452" width="10.42578125" style="1" customWidth="1"/>
    <col min="8453" max="8453" width="11.42578125" style="1"/>
    <col min="8454" max="8465" width="12.42578125" style="1" customWidth="1"/>
    <col min="8466" max="8704" width="11.42578125" style="1"/>
    <col min="8705" max="8705" width="24.42578125" style="1" customWidth="1"/>
    <col min="8706" max="8706" width="12.28515625" style="1" customWidth="1"/>
    <col min="8707" max="8708" width="10.42578125" style="1" customWidth="1"/>
    <col min="8709" max="8709" width="11.42578125" style="1"/>
    <col min="8710" max="8721" width="12.42578125" style="1" customWidth="1"/>
    <col min="8722" max="8960" width="11.42578125" style="1"/>
    <col min="8961" max="8961" width="24.42578125" style="1" customWidth="1"/>
    <col min="8962" max="8962" width="12.28515625" style="1" customWidth="1"/>
    <col min="8963" max="8964" width="10.42578125" style="1" customWidth="1"/>
    <col min="8965" max="8965" width="11.42578125" style="1"/>
    <col min="8966" max="8977" width="12.42578125" style="1" customWidth="1"/>
    <col min="8978" max="9216" width="11.42578125" style="1"/>
    <col min="9217" max="9217" width="24.42578125" style="1" customWidth="1"/>
    <col min="9218" max="9218" width="12.28515625" style="1" customWidth="1"/>
    <col min="9219" max="9220" width="10.42578125" style="1" customWidth="1"/>
    <col min="9221" max="9221" width="11.42578125" style="1"/>
    <col min="9222" max="9233" width="12.42578125" style="1" customWidth="1"/>
    <col min="9234" max="9472" width="11.42578125" style="1"/>
    <col min="9473" max="9473" width="24.42578125" style="1" customWidth="1"/>
    <col min="9474" max="9474" width="12.28515625" style="1" customWidth="1"/>
    <col min="9475" max="9476" width="10.42578125" style="1" customWidth="1"/>
    <col min="9477" max="9477" width="11.42578125" style="1"/>
    <col min="9478" max="9489" width="12.42578125" style="1" customWidth="1"/>
    <col min="9490" max="9728" width="11.42578125" style="1"/>
    <col min="9729" max="9729" width="24.42578125" style="1" customWidth="1"/>
    <col min="9730" max="9730" width="12.28515625" style="1" customWidth="1"/>
    <col min="9731" max="9732" width="10.42578125" style="1" customWidth="1"/>
    <col min="9733" max="9733" width="11.42578125" style="1"/>
    <col min="9734" max="9745" width="12.42578125" style="1" customWidth="1"/>
    <col min="9746" max="9984" width="11.42578125" style="1"/>
    <col min="9985" max="9985" width="24.42578125" style="1" customWidth="1"/>
    <col min="9986" max="9986" width="12.28515625" style="1" customWidth="1"/>
    <col min="9987" max="9988" width="10.42578125" style="1" customWidth="1"/>
    <col min="9989" max="9989" width="11.42578125" style="1"/>
    <col min="9990" max="10001" width="12.42578125" style="1" customWidth="1"/>
    <col min="10002" max="10240" width="11.42578125" style="1"/>
    <col min="10241" max="10241" width="24.42578125" style="1" customWidth="1"/>
    <col min="10242" max="10242" width="12.28515625" style="1" customWidth="1"/>
    <col min="10243" max="10244" width="10.42578125" style="1" customWidth="1"/>
    <col min="10245" max="10245" width="11.42578125" style="1"/>
    <col min="10246" max="10257" width="12.42578125" style="1" customWidth="1"/>
    <col min="10258" max="10496" width="11.42578125" style="1"/>
    <col min="10497" max="10497" width="24.42578125" style="1" customWidth="1"/>
    <col min="10498" max="10498" width="12.28515625" style="1" customWidth="1"/>
    <col min="10499" max="10500" width="10.42578125" style="1" customWidth="1"/>
    <col min="10501" max="10501" width="11.42578125" style="1"/>
    <col min="10502" max="10513" width="12.42578125" style="1" customWidth="1"/>
    <col min="10514" max="10752" width="11.42578125" style="1"/>
    <col min="10753" max="10753" width="24.42578125" style="1" customWidth="1"/>
    <col min="10754" max="10754" width="12.28515625" style="1" customWidth="1"/>
    <col min="10755" max="10756" width="10.42578125" style="1" customWidth="1"/>
    <col min="10757" max="10757" width="11.42578125" style="1"/>
    <col min="10758" max="10769" width="12.42578125" style="1" customWidth="1"/>
    <col min="10770" max="11008" width="11.42578125" style="1"/>
    <col min="11009" max="11009" width="24.42578125" style="1" customWidth="1"/>
    <col min="11010" max="11010" width="12.28515625" style="1" customWidth="1"/>
    <col min="11011" max="11012" width="10.42578125" style="1" customWidth="1"/>
    <col min="11013" max="11013" width="11.42578125" style="1"/>
    <col min="11014" max="11025" width="12.42578125" style="1" customWidth="1"/>
    <col min="11026" max="11264" width="11.42578125" style="1"/>
    <col min="11265" max="11265" width="24.42578125" style="1" customWidth="1"/>
    <col min="11266" max="11266" width="12.28515625" style="1" customWidth="1"/>
    <col min="11267" max="11268" width="10.42578125" style="1" customWidth="1"/>
    <col min="11269" max="11269" width="11.42578125" style="1"/>
    <col min="11270" max="11281" width="12.42578125" style="1" customWidth="1"/>
    <col min="11282" max="11520" width="11.42578125" style="1"/>
    <col min="11521" max="11521" width="24.42578125" style="1" customWidth="1"/>
    <col min="11522" max="11522" width="12.28515625" style="1" customWidth="1"/>
    <col min="11523" max="11524" width="10.42578125" style="1" customWidth="1"/>
    <col min="11525" max="11525" width="11.42578125" style="1"/>
    <col min="11526" max="11537" width="12.42578125" style="1" customWidth="1"/>
    <col min="11538" max="11776" width="11.42578125" style="1"/>
    <col min="11777" max="11777" width="24.42578125" style="1" customWidth="1"/>
    <col min="11778" max="11778" width="12.28515625" style="1" customWidth="1"/>
    <col min="11779" max="11780" width="10.42578125" style="1" customWidth="1"/>
    <col min="11781" max="11781" width="11.42578125" style="1"/>
    <col min="11782" max="11793" width="12.42578125" style="1" customWidth="1"/>
    <col min="11794" max="12032" width="11.42578125" style="1"/>
    <col min="12033" max="12033" width="24.42578125" style="1" customWidth="1"/>
    <col min="12034" max="12034" width="12.28515625" style="1" customWidth="1"/>
    <col min="12035" max="12036" width="10.42578125" style="1" customWidth="1"/>
    <col min="12037" max="12037" width="11.42578125" style="1"/>
    <col min="12038" max="12049" width="12.42578125" style="1" customWidth="1"/>
    <col min="12050" max="12288" width="11.42578125" style="1"/>
    <col min="12289" max="12289" width="24.42578125" style="1" customWidth="1"/>
    <col min="12290" max="12290" width="12.28515625" style="1" customWidth="1"/>
    <col min="12291" max="12292" width="10.42578125" style="1" customWidth="1"/>
    <col min="12293" max="12293" width="11.42578125" style="1"/>
    <col min="12294" max="12305" width="12.42578125" style="1" customWidth="1"/>
    <col min="12306" max="12544" width="11.42578125" style="1"/>
    <col min="12545" max="12545" width="24.42578125" style="1" customWidth="1"/>
    <col min="12546" max="12546" width="12.28515625" style="1" customWidth="1"/>
    <col min="12547" max="12548" width="10.42578125" style="1" customWidth="1"/>
    <col min="12549" max="12549" width="11.42578125" style="1"/>
    <col min="12550" max="12561" width="12.42578125" style="1" customWidth="1"/>
    <col min="12562" max="12800" width="11.42578125" style="1"/>
    <col min="12801" max="12801" width="24.42578125" style="1" customWidth="1"/>
    <col min="12802" max="12802" width="12.28515625" style="1" customWidth="1"/>
    <col min="12803" max="12804" width="10.42578125" style="1" customWidth="1"/>
    <col min="12805" max="12805" width="11.42578125" style="1"/>
    <col min="12806" max="12817" width="12.42578125" style="1" customWidth="1"/>
    <col min="12818" max="13056" width="11.42578125" style="1"/>
    <col min="13057" max="13057" width="24.42578125" style="1" customWidth="1"/>
    <col min="13058" max="13058" width="12.28515625" style="1" customWidth="1"/>
    <col min="13059" max="13060" width="10.42578125" style="1" customWidth="1"/>
    <col min="13061" max="13061" width="11.42578125" style="1"/>
    <col min="13062" max="13073" width="12.42578125" style="1" customWidth="1"/>
    <col min="13074" max="13312" width="11.42578125" style="1"/>
    <col min="13313" max="13313" width="24.42578125" style="1" customWidth="1"/>
    <col min="13314" max="13314" width="12.28515625" style="1" customWidth="1"/>
    <col min="13315" max="13316" width="10.42578125" style="1" customWidth="1"/>
    <col min="13317" max="13317" width="11.42578125" style="1"/>
    <col min="13318" max="13329" width="12.42578125" style="1" customWidth="1"/>
    <col min="13330" max="13568" width="11.42578125" style="1"/>
    <col min="13569" max="13569" width="24.42578125" style="1" customWidth="1"/>
    <col min="13570" max="13570" width="12.28515625" style="1" customWidth="1"/>
    <col min="13571" max="13572" width="10.42578125" style="1" customWidth="1"/>
    <col min="13573" max="13573" width="11.42578125" style="1"/>
    <col min="13574" max="13585" width="12.42578125" style="1" customWidth="1"/>
    <col min="13586" max="13824" width="11.42578125" style="1"/>
    <col min="13825" max="13825" width="24.42578125" style="1" customWidth="1"/>
    <col min="13826" max="13826" width="12.28515625" style="1" customWidth="1"/>
    <col min="13827" max="13828" width="10.42578125" style="1" customWidth="1"/>
    <col min="13829" max="13829" width="11.42578125" style="1"/>
    <col min="13830" max="13841" width="12.42578125" style="1" customWidth="1"/>
    <col min="13842" max="14080" width="11.42578125" style="1"/>
    <col min="14081" max="14081" width="24.42578125" style="1" customWidth="1"/>
    <col min="14082" max="14082" width="12.28515625" style="1" customWidth="1"/>
    <col min="14083" max="14084" width="10.42578125" style="1" customWidth="1"/>
    <col min="14085" max="14085" width="11.42578125" style="1"/>
    <col min="14086" max="14097" width="12.42578125" style="1" customWidth="1"/>
    <col min="14098" max="14336" width="11.42578125" style="1"/>
    <col min="14337" max="14337" width="24.42578125" style="1" customWidth="1"/>
    <col min="14338" max="14338" width="12.28515625" style="1" customWidth="1"/>
    <col min="14339" max="14340" width="10.42578125" style="1" customWidth="1"/>
    <col min="14341" max="14341" width="11.42578125" style="1"/>
    <col min="14342" max="14353" width="12.42578125" style="1" customWidth="1"/>
    <col min="14354" max="14592" width="11.42578125" style="1"/>
    <col min="14593" max="14593" width="24.42578125" style="1" customWidth="1"/>
    <col min="14594" max="14594" width="12.28515625" style="1" customWidth="1"/>
    <col min="14595" max="14596" width="10.42578125" style="1" customWidth="1"/>
    <col min="14597" max="14597" width="11.42578125" style="1"/>
    <col min="14598" max="14609" width="12.42578125" style="1" customWidth="1"/>
    <col min="14610" max="14848" width="11.42578125" style="1"/>
    <col min="14849" max="14849" width="24.42578125" style="1" customWidth="1"/>
    <col min="14850" max="14850" width="12.28515625" style="1" customWidth="1"/>
    <col min="14851" max="14852" width="10.42578125" style="1" customWidth="1"/>
    <col min="14853" max="14853" width="11.42578125" style="1"/>
    <col min="14854" max="14865" width="12.42578125" style="1" customWidth="1"/>
    <col min="14866" max="15104" width="11.42578125" style="1"/>
    <col min="15105" max="15105" width="24.42578125" style="1" customWidth="1"/>
    <col min="15106" max="15106" width="12.28515625" style="1" customWidth="1"/>
    <col min="15107" max="15108" width="10.42578125" style="1" customWidth="1"/>
    <col min="15109" max="15109" width="11.42578125" style="1"/>
    <col min="15110" max="15121" width="12.42578125" style="1" customWidth="1"/>
    <col min="15122" max="15360" width="11.42578125" style="1"/>
    <col min="15361" max="15361" width="24.42578125" style="1" customWidth="1"/>
    <col min="15362" max="15362" width="12.28515625" style="1" customWidth="1"/>
    <col min="15363" max="15364" width="10.42578125" style="1" customWidth="1"/>
    <col min="15365" max="15365" width="11.42578125" style="1"/>
    <col min="15366" max="15377" width="12.42578125" style="1" customWidth="1"/>
    <col min="15378" max="15616" width="11.42578125" style="1"/>
    <col min="15617" max="15617" width="24.42578125" style="1" customWidth="1"/>
    <col min="15618" max="15618" width="12.28515625" style="1" customWidth="1"/>
    <col min="15619" max="15620" width="10.42578125" style="1" customWidth="1"/>
    <col min="15621" max="15621" width="11.42578125" style="1"/>
    <col min="15622" max="15633" width="12.42578125" style="1" customWidth="1"/>
    <col min="15634" max="15872" width="11.42578125" style="1"/>
    <col min="15873" max="15873" width="24.42578125" style="1" customWidth="1"/>
    <col min="15874" max="15874" width="12.28515625" style="1" customWidth="1"/>
    <col min="15875" max="15876" width="10.42578125" style="1" customWidth="1"/>
    <col min="15877" max="15877" width="11.42578125" style="1"/>
    <col min="15878" max="15889" width="12.42578125" style="1" customWidth="1"/>
    <col min="15890" max="16128" width="11.42578125" style="1"/>
    <col min="16129" max="16129" width="24.42578125" style="1" customWidth="1"/>
    <col min="16130" max="16130" width="12.28515625" style="1" customWidth="1"/>
    <col min="16131" max="16132" width="10.42578125" style="1" customWidth="1"/>
    <col min="16133" max="16133" width="11.42578125" style="1"/>
    <col min="16134" max="16145" width="12.42578125" style="1" customWidth="1"/>
    <col min="16146" max="16384" width="11.42578125" style="1"/>
  </cols>
  <sheetData>
    <row r="1" spans="1:18" ht="14.25" thickBot="1" x14ac:dyDescent="0.3"/>
    <row r="2" spans="1:18" ht="14.25" customHeight="1" x14ac:dyDescent="0.25">
      <c r="A2" s="3"/>
      <c r="B2" s="4" t="s">
        <v>125</v>
      </c>
      <c r="C2" s="5"/>
      <c r="D2" s="5"/>
      <c r="E2" s="5"/>
      <c r="F2" s="5"/>
      <c r="G2" s="5"/>
      <c r="H2" s="5"/>
      <c r="I2" s="5"/>
      <c r="J2" s="5"/>
      <c r="K2" s="5"/>
      <c r="L2" s="5"/>
      <c r="M2" s="5"/>
      <c r="N2" s="5"/>
      <c r="O2" s="6"/>
      <c r="P2" s="193" t="s">
        <v>0</v>
      </c>
      <c r="Q2" s="194"/>
    </row>
    <row r="3" spans="1:18" ht="19.5" customHeight="1" x14ac:dyDescent="0.25">
      <c r="A3" s="9"/>
      <c r="B3" s="10"/>
      <c r="C3" s="11"/>
      <c r="D3" s="11"/>
      <c r="E3" s="11"/>
      <c r="F3" s="11"/>
      <c r="G3" s="11"/>
      <c r="H3" s="11"/>
      <c r="I3" s="11"/>
      <c r="J3" s="11"/>
      <c r="K3" s="11"/>
      <c r="L3" s="11"/>
      <c r="M3" s="11"/>
      <c r="N3" s="11"/>
      <c r="O3" s="12"/>
      <c r="P3" s="195"/>
      <c r="Q3" s="196"/>
    </row>
    <row r="4" spans="1:18" ht="24" customHeight="1" thickBot="1" x14ac:dyDescent="0.3">
      <c r="A4" s="9"/>
      <c r="B4" s="15"/>
      <c r="C4" s="16"/>
      <c r="D4" s="16"/>
      <c r="E4" s="16"/>
      <c r="F4" s="16"/>
      <c r="G4" s="16"/>
      <c r="H4" s="16"/>
      <c r="I4" s="16"/>
      <c r="J4" s="16"/>
      <c r="K4" s="16"/>
      <c r="L4" s="16"/>
      <c r="M4" s="16"/>
      <c r="N4" s="16"/>
      <c r="O4" s="17"/>
      <c r="P4" s="197"/>
      <c r="Q4" s="198"/>
    </row>
    <row r="5" spans="1:18" ht="22.5" customHeight="1" thickBot="1" x14ac:dyDescent="0.3">
      <c r="A5" s="20"/>
      <c r="B5" s="21" t="s">
        <v>126</v>
      </c>
      <c r="C5" s="22"/>
      <c r="D5" s="22"/>
      <c r="E5" s="22"/>
      <c r="F5" s="22"/>
      <c r="G5" s="22"/>
      <c r="H5" s="22"/>
      <c r="I5" s="22"/>
      <c r="J5" s="22"/>
      <c r="K5" s="22"/>
      <c r="L5" s="22"/>
      <c r="M5" s="22"/>
      <c r="N5" s="22"/>
      <c r="O5" s="23"/>
      <c r="P5" s="24" t="s">
        <v>127</v>
      </c>
      <c r="Q5" s="25"/>
    </row>
    <row r="6" spans="1:18" ht="16.5" customHeight="1" thickBot="1" x14ac:dyDescent="0.3">
      <c r="A6" s="199"/>
      <c r="B6" s="200"/>
      <c r="C6" s="200"/>
      <c r="D6" s="200"/>
      <c r="E6" s="200"/>
      <c r="F6" s="200"/>
      <c r="G6" s="200"/>
      <c r="H6" s="200"/>
      <c r="I6" s="200"/>
      <c r="J6" s="200"/>
      <c r="K6" s="200"/>
      <c r="L6" s="200"/>
      <c r="M6" s="200"/>
      <c r="N6" s="200"/>
      <c r="O6" s="200"/>
      <c r="P6" s="200"/>
      <c r="Q6" s="200"/>
    </row>
    <row r="7" spans="1:18" ht="17.25" customHeight="1" x14ac:dyDescent="0.25">
      <c r="A7" s="28" t="s">
        <v>2</v>
      </c>
      <c r="B7" s="29"/>
      <c r="C7" s="29"/>
      <c r="D7" s="29"/>
      <c r="E7" s="29"/>
      <c r="F7" s="29"/>
      <c r="G7" s="29"/>
      <c r="H7" s="29"/>
      <c r="I7" s="29"/>
      <c r="J7" s="29"/>
      <c r="K7" s="29"/>
      <c r="L7" s="29"/>
      <c r="M7" s="29"/>
      <c r="N7" s="29"/>
      <c r="O7" s="29"/>
      <c r="P7" s="29"/>
      <c r="Q7" s="30"/>
    </row>
    <row r="8" spans="1:18" ht="17.25" customHeight="1" x14ac:dyDescent="0.25">
      <c r="A8" s="31" t="s">
        <v>3</v>
      </c>
      <c r="B8" s="32"/>
      <c r="C8" s="32"/>
      <c r="D8" s="32"/>
      <c r="E8" s="32"/>
      <c r="F8" s="32"/>
      <c r="G8" s="32"/>
      <c r="H8" s="32"/>
      <c r="I8" s="32"/>
      <c r="J8" s="32"/>
      <c r="K8" s="32"/>
      <c r="L8" s="32"/>
      <c r="M8" s="32"/>
      <c r="N8" s="32"/>
      <c r="O8" s="32"/>
      <c r="P8" s="32"/>
      <c r="Q8" s="33"/>
    </row>
    <row r="9" spans="1:18" ht="17.25" customHeight="1" thickBot="1" x14ac:dyDescent="0.3">
      <c r="A9" s="34"/>
      <c r="B9" s="35"/>
      <c r="C9" s="36"/>
      <c r="D9" s="36"/>
      <c r="E9" s="37" t="s">
        <v>4</v>
      </c>
      <c r="F9" s="37"/>
      <c r="G9" s="37"/>
      <c r="H9" s="37"/>
      <c r="I9" s="37"/>
      <c r="J9" s="37"/>
      <c r="K9" s="38" t="str">
        <f>'[1]Redes 1'!F5</f>
        <v>JULIO 2023</v>
      </c>
      <c r="L9" s="38"/>
      <c r="M9" s="38"/>
      <c r="N9" s="36"/>
      <c r="O9" s="36"/>
      <c r="P9" s="36"/>
      <c r="Q9" s="40"/>
    </row>
    <row r="10" spans="1:18" ht="13.5" customHeight="1" thickBot="1" x14ac:dyDescent="0.3">
      <c r="A10" s="41" t="s">
        <v>5</v>
      </c>
      <c r="B10" s="42"/>
      <c r="C10" s="42"/>
      <c r="D10" s="42"/>
      <c r="E10" s="42"/>
      <c r="F10" s="42"/>
      <c r="G10" s="42"/>
      <c r="H10" s="42"/>
      <c r="I10" s="43"/>
      <c r="J10" s="41" t="s">
        <v>6</v>
      </c>
      <c r="K10" s="42"/>
      <c r="L10" s="42"/>
      <c r="M10" s="42"/>
      <c r="N10" s="42"/>
      <c r="O10" s="42"/>
      <c r="P10" s="42"/>
      <c r="Q10" s="43"/>
    </row>
    <row r="11" spans="1:18" ht="14.25" customHeight="1" x14ac:dyDescent="0.25">
      <c r="A11" s="201" t="s">
        <v>7</v>
      </c>
      <c r="B11" s="202"/>
      <c r="C11" s="203" t="s">
        <v>8</v>
      </c>
      <c r="D11" s="203"/>
      <c r="E11" s="203"/>
      <c r="F11" s="203"/>
      <c r="G11" s="203"/>
      <c r="H11" s="203"/>
      <c r="I11" s="204"/>
      <c r="J11" s="201" t="s">
        <v>9</v>
      </c>
      <c r="K11" s="202"/>
      <c r="L11" s="202"/>
      <c r="M11" s="202"/>
      <c r="N11" s="203" t="s">
        <v>128</v>
      </c>
      <c r="O11" s="203"/>
      <c r="P11" s="203"/>
      <c r="Q11" s="204"/>
    </row>
    <row r="12" spans="1:18" ht="14.25" customHeight="1" x14ac:dyDescent="0.25">
      <c r="A12" s="44" t="s">
        <v>11</v>
      </c>
      <c r="B12" s="45"/>
      <c r="C12" s="205" t="s">
        <v>12</v>
      </c>
      <c r="D12" s="205"/>
      <c r="E12" s="205"/>
      <c r="F12" s="205"/>
      <c r="G12" s="205"/>
      <c r="H12" s="205"/>
      <c r="I12" s="206"/>
      <c r="J12" s="44" t="s">
        <v>13</v>
      </c>
      <c r="K12" s="45"/>
      <c r="L12" s="45"/>
      <c r="M12" s="45"/>
      <c r="N12" s="207">
        <v>45118</v>
      </c>
      <c r="O12" s="207"/>
      <c r="P12" s="207"/>
      <c r="Q12" s="208"/>
    </row>
    <row r="13" spans="1:18" ht="17.25" customHeight="1" x14ac:dyDescent="0.25">
      <c r="A13" s="44" t="s">
        <v>14</v>
      </c>
      <c r="B13" s="45"/>
      <c r="C13" s="205" t="s">
        <v>15</v>
      </c>
      <c r="D13" s="205"/>
      <c r="E13" s="205"/>
      <c r="F13" s="205"/>
      <c r="G13" s="205"/>
      <c r="H13" s="205"/>
      <c r="I13" s="206"/>
      <c r="J13" s="44" t="s">
        <v>16</v>
      </c>
      <c r="K13" s="45"/>
      <c r="L13" s="45"/>
      <c r="M13" s="45"/>
      <c r="N13" s="209" t="s">
        <v>17</v>
      </c>
      <c r="O13" s="209"/>
      <c r="P13" s="209"/>
      <c r="Q13" s="210"/>
      <c r="R13" s="211"/>
    </row>
    <row r="14" spans="1:18" ht="19.5" customHeight="1" x14ac:dyDescent="0.25">
      <c r="A14" s="44" t="s">
        <v>18</v>
      </c>
      <c r="B14" s="45"/>
      <c r="C14" s="205" t="s">
        <v>129</v>
      </c>
      <c r="D14" s="205"/>
      <c r="E14" s="205"/>
      <c r="F14" s="205"/>
      <c r="G14" s="205"/>
      <c r="H14" s="205"/>
      <c r="I14" s="206"/>
      <c r="J14" s="44" t="s">
        <v>20</v>
      </c>
      <c r="K14" s="45"/>
      <c r="L14" s="45"/>
      <c r="M14" s="45"/>
      <c r="N14" s="55"/>
      <c r="O14" s="56"/>
      <c r="P14" s="2"/>
      <c r="Q14" s="57"/>
    </row>
    <row r="15" spans="1:18" ht="19.5" customHeight="1" x14ac:dyDescent="0.25">
      <c r="A15" s="44" t="s">
        <v>21</v>
      </c>
      <c r="B15" s="45"/>
      <c r="C15" s="205" t="s">
        <v>22</v>
      </c>
      <c r="D15" s="205"/>
      <c r="E15" s="205"/>
      <c r="F15" s="205"/>
      <c r="G15" s="205"/>
      <c r="H15" s="205"/>
      <c r="I15" s="206"/>
      <c r="J15" s="212"/>
      <c r="K15" s="212"/>
      <c r="L15" s="213"/>
      <c r="M15" s="213"/>
      <c r="N15" s="45" t="s">
        <v>23</v>
      </c>
      <c r="O15" s="45"/>
      <c r="P15" s="60" t="s">
        <v>130</v>
      </c>
      <c r="Q15" s="61"/>
    </row>
    <row r="16" spans="1:18" ht="27.75" customHeight="1" x14ac:dyDescent="0.25">
      <c r="A16" s="44" t="s">
        <v>24</v>
      </c>
      <c r="B16" s="45"/>
      <c r="C16" s="207" t="s">
        <v>131</v>
      </c>
      <c r="D16" s="207"/>
      <c r="E16" s="207"/>
      <c r="F16" s="207"/>
      <c r="G16" s="207"/>
      <c r="H16" s="207"/>
      <c r="I16" s="208"/>
      <c r="J16" s="212"/>
      <c r="K16" s="212"/>
      <c r="L16" s="213"/>
      <c r="M16" s="213"/>
      <c r="N16" s="45" t="s">
        <v>26</v>
      </c>
      <c r="O16" s="45"/>
      <c r="P16" s="64" t="s">
        <v>132</v>
      </c>
      <c r="Q16" s="61"/>
    </row>
    <row r="17" spans="1:23" ht="19.5" customHeight="1" thickBot="1" x14ac:dyDescent="0.3">
      <c r="A17" s="65" t="s">
        <v>27</v>
      </c>
      <c r="B17" s="66"/>
      <c r="C17" s="214" t="s">
        <v>28</v>
      </c>
      <c r="D17" s="214"/>
      <c r="E17" s="214"/>
      <c r="F17" s="214"/>
      <c r="G17" s="214"/>
      <c r="H17" s="214"/>
      <c r="I17" s="215"/>
      <c r="J17" s="70"/>
      <c r="K17" s="70"/>
      <c r="L17" s="70"/>
      <c r="M17" s="70"/>
      <c r="N17" s="70"/>
      <c r="O17" s="70"/>
      <c r="P17" s="216"/>
      <c r="Q17" s="217"/>
    </row>
    <row r="18" spans="1:23" ht="10.5" customHeight="1" thickBot="1" x14ac:dyDescent="0.3">
      <c r="A18" s="73"/>
      <c r="B18" s="73"/>
      <c r="C18" s="74"/>
      <c r="D18" s="74"/>
      <c r="E18" s="74"/>
      <c r="F18" s="74"/>
      <c r="G18" s="74"/>
      <c r="H18" s="59"/>
      <c r="I18" s="59"/>
      <c r="J18" s="75"/>
      <c r="K18" s="75"/>
      <c r="L18" s="75"/>
      <c r="M18" s="75"/>
      <c r="N18" s="75"/>
      <c r="O18" s="75"/>
      <c r="P18" s="2"/>
      <c r="Q18" s="2"/>
    </row>
    <row r="19" spans="1:23" s="59" customFormat="1" ht="15" customHeight="1" thickBot="1" x14ac:dyDescent="0.3">
      <c r="A19" s="218" t="s">
        <v>29</v>
      </c>
      <c r="B19" s="219" t="s">
        <v>30</v>
      </c>
      <c r="C19" s="220" t="s">
        <v>31</v>
      </c>
      <c r="D19" s="221"/>
      <c r="E19" s="218" t="s">
        <v>32</v>
      </c>
      <c r="F19" s="80" t="s">
        <v>33</v>
      </c>
      <c r="G19" s="81"/>
      <c r="H19" s="81"/>
      <c r="I19" s="81"/>
      <c r="J19" s="81"/>
      <c r="K19" s="81"/>
      <c r="L19" s="81"/>
      <c r="M19" s="81"/>
      <c r="N19" s="81"/>
      <c r="O19" s="81"/>
      <c r="P19" s="81"/>
      <c r="Q19" s="82"/>
    </row>
    <row r="20" spans="1:23" s="59" customFormat="1" ht="27.75" customHeight="1" thickBot="1" x14ac:dyDescent="0.3">
      <c r="A20" s="222"/>
      <c r="B20" s="223"/>
      <c r="C20" s="224"/>
      <c r="D20" s="225"/>
      <c r="E20" s="222"/>
      <c r="F20" s="226" t="s">
        <v>133</v>
      </c>
      <c r="G20" s="227"/>
      <c r="H20" s="88" t="s">
        <v>134</v>
      </c>
      <c r="I20" s="89"/>
      <c r="J20" s="88" t="s">
        <v>135</v>
      </c>
      <c r="K20" s="89"/>
      <c r="L20" s="88" t="s">
        <v>136</v>
      </c>
      <c r="M20" s="89"/>
      <c r="N20" s="88" t="s">
        <v>137</v>
      </c>
      <c r="O20" s="89"/>
      <c r="P20" s="88" t="s">
        <v>138</v>
      </c>
      <c r="Q20" s="89"/>
      <c r="S20" s="90"/>
      <c r="T20" s="90"/>
      <c r="U20" s="90"/>
      <c r="V20" s="90"/>
      <c r="W20" s="90"/>
    </row>
    <row r="21" spans="1:23" s="59" customFormat="1" ht="21" customHeight="1" x14ac:dyDescent="0.25">
      <c r="A21" s="222"/>
      <c r="B21" s="223"/>
      <c r="C21" s="224"/>
      <c r="D21" s="225"/>
      <c r="E21" s="222"/>
      <c r="F21" s="91" t="s">
        <v>39</v>
      </c>
      <c r="G21" s="91" t="s">
        <v>40</v>
      </c>
      <c r="H21" s="91" t="s">
        <v>39</v>
      </c>
      <c r="I21" s="91" t="s">
        <v>40</v>
      </c>
      <c r="J21" s="91" t="s">
        <v>39</v>
      </c>
      <c r="K21" s="91" t="s">
        <v>40</v>
      </c>
      <c r="L21" s="91" t="s">
        <v>39</v>
      </c>
      <c r="M21" s="91" t="s">
        <v>40</v>
      </c>
      <c r="N21" s="91" t="s">
        <v>39</v>
      </c>
      <c r="O21" s="91" t="s">
        <v>40</v>
      </c>
      <c r="P21" s="91" t="s">
        <v>39</v>
      </c>
      <c r="Q21" s="91" t="s">
        <v>40</v>
      </c>
      <c r="S21" s="90"/>
      <c r="T21" s="90"/>
      <c r="U21" s="90"/>
      <c r="V21" s="90"/>
      <c r="W21" s="90"/>
    </row>
    <row r="22" spans="1:23" s="59" customFormat="1" ht="33" customHeight="1" x14ac:dyDescent="0.25">
      <c r="A22" s="222"/>
      <c r="B22" s="223"/>
      <c r="C22" s="224"/>
      <c r="D22" s="225"/>
      <c r="E22" s="222"/>
      <c r="F22" s="228" t="s">
        <v>139</v>
      </c>
      <c r="G22" s="229" t="s">
        <v>140</v>
      </c>
      <c r="H22" s="92" t="s">
        <v>141</v>
      </c>
      <c r="I22" s="93" t="s">
        <v>142</v>
      </c>
      <c r="J22" s="93" t="s">
        <v>143</v>
      </c>
      <c r="K22" s="93" t="s">
        <v>144</v>
      </c>
      <c r="L22" s="93" t="s">
        <v>145</v>
      </c>
      <c r="M22" s="93" t="s">
        <v>146</v>
      </c>
      <c r="N22" s="95" t="s">
        <v>147</v>
      </c>
      <c r="O22" s="95" t="s">
        <v>148</v>
      </c>
      <c r="P22" s="95" t="s">
        <v>149</v>
      </c>
      <c r="Q22" s="96" t="s">
        <v>150</v>
      </c>
      <c r="S22" s="97"/>
      <c r="T22" s="97"/>
      <c r="U22" s="97"/>
      <c r="V22" s="97"/>
      <c r="W22" s="97"/>
    </row>
    <row r="23" spans="1:23" s="59" customFormat="1" ht="15" customHeight="1" x14ac:dyDescent="0.25">
      <c r="A23" s="222"/>
      <c r="B23" s="223"/>
      <c r="C23" s="224"/>
      <c r="D23" s="225"/>
      <c r="E23" s="222"/>
      <c r="F23" s="230" t="s">
        <v>151</v>
      </c>
      <c r="G23" s="231" t="s">
        <v>152</v>
      </c>
      <c r="H23" s="103" t="s">
        <v>153</v>
      </c>
      <c r="I23" s="104" t="s">
        <v>154</v>
      </c>
      <c r="J23" s="105" t="s">
        <v>155</v>
      </c>
      <c r="K23" s="105" t="s">
        <v>156</v>
      </c>
      <c r="L23" s="105" t="s">
        <v>157</v>
      </c>
      <c r="M23" s="105" t="s">
        <v>158</v>
      </c>
      <c r="N23" s="104" t="s">
        <v>159</v>
      </c>
      <c r="O23" s="104" t="s">
        <v>160</v>
      </c>
      <c r="P23" s="104" t="s">
        <v>161</v>
      </c>
      <c r="Q23" s="232" t="s">
        <v>53</v>
      </c>
      <c r="S23" s="97"/>
      <c r="T23" s="97"/>
      <c r="U23" s="97"/>
      <c r="V23" s="97"/>
      <c r="W23" s="97"/>
    </row>
    <row r="24" spans="1:23" s="59" customFormat="1" ht="16.5" customHeight="1" thickBot="1" x14ac:dyDescent="0.3">
      <c r="A24" s="233"/>
      <c r="B24" s="223"/>
      <c r="C24" s="224"/>
      <c r="D24" s="225"/>
      <c r="E24" s="233"/>
      <c r="F24" s="228">
        <v>23070635</v>
      </c>
      <c r="G24" s="228">
        <v>23070636</v>
      </c>
      <c r="H24" s="234">
        <v>23070637</v>
      </c>
      <c r="I24" s="235">
        <v>23070638</v>
      </c>
      <c r="J24" s="107">
        <v>23070633</v>
      </c>
      <c r="K24" s="107">
        <v>23070634</v>
      </c>
      <c r="L24" s="236">
        <v>23070648</v>
      </c>
      <c r="M24" s="236">
        <v>23070649</v>
      </c>
      <c r="N24" s="236">
        <v>23070644</v>
      </c>
      <c r="O24" s="236">
        <v>23070645</v>
      </c>
      <c r="P24" s="236">
        <v>23070646</v>
      </c>
      <c r="Q24" s="236">
        <v>23070647</v>
      </c>
      <c r="S24" s="97"/>
      <c r="T24" s="97"/>
      <c r="U24" s="97"/>
      <c r="V24" s="97"/>
      <c r="W24" s="97"/>
    </row>
    <row r="25" spans="1:23" s="121" customFormat="1" ht="21.6" customHeight="1" x14ac:dyDescent="0.2">
      <c r="A25" s="237" t="s">
        <v>61</v>
      </c>
      <c r="B25" s="238" t="str">
        <f>IFERROR(VLOOKUP(A25,[1]Hoja1!$C$5:$F$50,2,FALSE)," ")</f>
        <v>mg/L</v>
      </c>
      <c r="C25" s="239" t="str">
        <f>IFERROR(VLOOKUP(A25,[1]Hoja1!$C$5:$F$50,3,FALSE)," ")</f>
        <v>HACH 8012</v>
      </c>
      <c r="D25" s="240"/>
      <c r="E25" s="241" t="str">
        <f>IFERROR(VLOOKUP(A25,[1]Hoja1!$C$5:$F$50,4,FALSE)," ")</f>
        <v>-</v>
      </c>
      <c r="F25" s="242">
        <v>9.4E-2</v>
      </c>
      <c r="G25" s="243">
        <f>0.141-0.01</f>
        <v>0.13099999999999998</v>
      </c>
      <c r="H25" s="244" t="s">
        <v>63</v>
      </c>
      <c r="I25" s="245" t="s">
        <v>63</v>
      </c>
      <c r="J25" s="244">
        <v>0.108</v>
      </c>
      <c r="K25" s="246">
        <v>0.108</v>
      </c>
      <c r="L25" s="244" t="s">
        <v>63</v>
      </c>
      <c r="M25" s="246" t="s">
        <v>63</v>
      </c>
      <c r="N25" s="247" t="s">
        <v>63</v>
      </c>
      <c r="O25" s="248" t="s">
        <v>63</v>
      </c>
      <c r="P25" s="249" t="s">
        <v>63</v>
      </c>
      <c r="Q25" s="250" t="s">
        <v>63</v>
      </c>
    </row>
    <row r="26" spans="1:23" s="121" customFormat="1" ht="21.6" customHeight="1" x14ac:dyDescent="0.2">
      <c r="A26" s="251" t="s">
        <v>64</v>
      </c>
      <c r="B26" s="252" t="str">
        <f>IFERROR(VLOOKUP(A26,[1]Hoja1!$C$5:$F$50,2,FALSE)," ")</f>
        <v>µg/L</v>
      </c>
      <c r="C26" s="150" t="str">
        <f>IFERROR(VLOOKUP(A26,[1]Hoja1!$C$5:$F$50,3,FALSE)," ")</f>
        <v>Standard Methods-3114C</v>
      </c>
      <c r="D26" s="151"/>
      <c r="E26" s="252">
        <f>IFERROR(VLOOKUP(A26,[1]Hoja1!$C$5:$F$50,4,FALSE)," ")</f>
        <v>10</v>
      </c>
      <c r="F26" s="253" t="s">
        <v>63</v>
      </c>
      <c r="G26" s="254" t="s">
        <v>63</v>
      </c>
      <c r="H26" s="244" t="s">
        <v>63</v>
      </c>
      <c r="I26" s="245" t="s">
        <v>63</v>
      </c>
      <c r="J26" s="244" t="s">
        <v>63</v>
      </c>
      <c r="K26" s="246" t="s">
        <v>63</v>
      </c>
      <c r="L26" s="244" t="s">
        <v>63</v>
      </c>
      <c r="M26" s="246" t="s">
        <v>63</v>
      </c>
      <c r="N26" s="255">
        <v>8.0609999999999999</v>
      </c>
      <c r="O26" s="256">
        <v>8.1229999999999993</v>
      </c>
      <c r="P26" s="249">
        <v>8.1140000000000008</v>
      </c>
      <c r="Q26" s="250">
        <v>4.7990000000000004</v>
      </c>
    </row>
    <row r="27" spans="1:23" s="121" customFormat="1" ht="21.6" customHeight="1" x14ac:dyDescent="0.2">
      <c r="A27" s="122" t="s">
        <v>65</v>
      </c>
      <c r="B27" s="252" t="str">
        <f>IFERROR(VLOOKUP(A27,[1]Hoja1!$C$5:$F$50,2,FALSE)," ")</f>
        <v>mg/L</v>
      </c>
      <c r="C27" s="257" t="str">
        <f>IFERROR(VLOOKUP(A27,[1]Hoja1!$C$5:$F$50,3,FALSE)," ")</f>
        <v>HACH-8021</v>
      </c>
      <c r="D27" s="258"/>
      <c r="E27" s="259" t="str">
        <f>IFERROR(VLOOKUP(A27,[1]Hoja1!$C$5:$F$50,4,FALSE)," ")</f>
        <v>0,3 a 1,5</v>
      </c>
      <c r="F27" s="136">
        <v>0.97</v>
      </c>
      <c r="G27" s="135">
        <v>0.88</v>
      </c>
      <c r="H27" s="134">
        <v>0.38</v>
      </c>
      <c r="I27" s="260">
        <v>0.9</v>
      </c>
      <c r="J27" s="134">
        <v>0.84</v>
      </c>
      <c r="K27" s="138">
        <v>0.96</v>
      </c>
      <c r="L27" s="136">
        <v>1.31</v>
      </c>
      <c r="M27" s="137">
        <v>1.31</v>
      </c>
      <c r="N27" s="136">
        <v>0.44</v>
      </c>
      <c r="O27" s="137">
        <v>0.99</v>
      </c>
      <c r="P27" s="261">
        <v>0.42</v>
      </c>
      <c r="Q27" s="140">
        <v>1.03</v>
      </c>
      <c r="R27" s="262"/>
    </row>
    <row r="28" spans="1:23" s="121" customFormat="1" ht="21.6" customHeight="1" x14ac:dyDescent="0.2">
      <c r="A28" s="122" t="s">
        <v>66</v>
      </c>
      <c r="B28" s="252" t="str">
        <f>IFERROR(VLOOKUP(A28,[1]Hoja1!$C$5:$F$50,2,FALSE)," ")</f>
        <v>ufc/100mL</v>
      </c>
      <c r="C28" s="257" t="str">
        <f>IFERROR(VLOOKUP(A28,[1]Hoja1!$C$5:$F$50,3,FALSE)," ")</f>
        <v>Standard Methods-9222-D</v>
      </c>
      <c r="D28" s="258"/>
      <c r="E28" s="263" t="str">
        <f>IFERROR(VLOOKUP(A28,[1]Hoja1!$C$5:$F$50,4,FALSE)," ")</f>
        <v>Ausencia</v>
      </c>
      <c r="F28" s="264" t="s">
        <v>67</v>
      </c>
      <c r="G28" s="145" t="s">
        <v>67</v>
      </c>
      <c r="H28" s="143" t="s">
        <v>67</v>
      </c>
      <c r="I28" s="145" t="s">
        <v>67</v>
      </c>
      <c r="J28" s="143" t="s">
        <v>67</v>
      </c>
      <c r="K28" s="145" t="s">
        <v>67</v>
      </c>
      <c r="L28" s="134" t="s">
        <v>67</v>
      </c>
      <c r="M28" s="138" t="s">
        <v>67</v>
      </c>
      <c r="N28" s="134" t="s">
        <v>67</v>
      </c>
      <c r="O28" s="138" t="s">
        <v>67</v>
      </c>
      <c r="P28" s="139" t="s">
        <v>67</v>
      </c>
      <c r="Q28" s="140" t="s">
        <v>67</v>
      </c>
    </row>
    <row r="29" spans="1:23" s="121" customFormat="1" ht="21.6" customHeight="1" x14ac:dyDescent="0.2">
      <c r="A29" s="122" t="s">
        <v>69</v>
      </c>
      <c r="B29" s="252" t="str">
        <f>IFERROR(VLOOKUP(A29,[1]Hoja1!$C$5:$F$50,2,FALSE)," ")</f>
        <v>U Pt-Co</v>
      </c>
      <c r="C29" s="257" t="str">
        <f>IFERROR(VLOOKUP(A29,[1]Hoja1!$C$5:$F$50,3,FALSE)," ")</f>
        <v>HACH 8025</v>
      </c>
      <c r="D29" s="258"/>
      <c r="E29" s="263" t="str">
        <f>IFERROR(VLOOKUP(A29,[1]Hoja1!$C$5:$F$50,4,FALSE)," ")</f>
        <v>15</v>
      </c>
      <c r="F29" s="264">
        <v>5</v>
      </c>
      <c r="G29" s="265">
        <v>6</v>
      </c>
      <c r="H29" s="143" t="s">
        <v>162</v>
      </c>
      <c r="I29" s="144" t="s">
        <v>162</v>
      </c>
      <c r="J29" s="143">
        <v>6</v>
      </c>
      <c r="K29" s="145">
        <v>6</v>
      </c>
      <c r="L29" s="134" t="s">
        <v>162</v>
      </c>
      <c r="M29" s="138" t="s">
        <v>162</v>
      </c>
      <c r="N29" s="134" t="s">
        <v>162</v>
      </c>
      <c r="O29" s="138" t="s">
        <v>162</v>
      </c>
      <c r="P29" s="139" t="s">
        <v>162</v>
      </c>
      <c r="Q29" s="131" t="s">
        <v>162</v>
      </c>
    </row>
    <row r="30" spans="1:23" s="121" customFormat="1" ht="21.6" customHeight="1" x14ac:dyDescent="0.2">
      <c r="A30" s="122" t="s">
        <v>71</v>
      </c>
      <c r="B30" s="252" t="str">
        <f>IFERROR(VLOOKUP(A30,[1]Hoja1!$C$5:$F$50,2,FALSE)," ")</f>
        <v>mg/L</v>
      </c>
      <c r="C30" s="257" t="str">
        <f>IFERROR(VLOOKUP(A30,[1]Hoja1!$C$5:$F$50,3,FALSE)," ")</f>
        <v>Standard Methods-3111 B</v>
      </c>
      <c r="D30" s="258"/>
      <c r="E30" s="263" t="str">
        <f>IFERROR(VLOOKUP(A30,[1]Hoja1!$C$5:$F$50,4,FALSE)," ")</f>
        <v>0,05</v>
      </c>
      <c r="F30" s="264" t="s">
        <v>163</v>
      </c>
      <c r="G30" s="266" t="s">
        <v>163</v>
      </c>
      <c r="H30" s="264" t="s">
        <v>163</v>
      </c>
      <c r="I30" s="266" t="s">
        <v>163</v>
      </c>
      <c r="J30" s="264" t="s">
        <v>163</v>
      </c>
      <c r="K30" s="266" t="s">
        <v>163</v>
      </c>
      <c r="L30" s="143" t="s">
        <v>72</v>
      </c>
      <c r="M30" s="145" t="s">
        <v>72</v>
      </c>
      <c r="N30" s="143" t="s">
        <v>72</v>
      </c>
      <c r="O30" s="145" t="s">
        <v>72</v>
      </c>
      <c r="P30" s="146" t="s">
        <v>72</v>
      </c>
      <c r="Q30" s="131" t="s">
        <v>72</v>
      </c>
    </row>
    <row r="31" spans="1:23" s="121" customFormat="1" ht="21.6" customHeight="1" x14ac:dyDescent="0.2">
      <c r="A31" s="122" t="s">
        <v>73</v>
      </c>
      <c r="B31" s="252" t="str">
        <f>IFERROR(VLOOKUP(A31,[1]Hoja1!$C$5:$F$50,2,FALSE)," ")</f>
        <v>mg/L</v>
      </c>
      <c r="C31" s="257" t="str">
        <f>IFERROR(VLOOKUP(A31,[1]Hoja1!$C$5:$F$50,3,FALSE)," ")</f>
        <v>Standard Methods 2340 C</v>
      </c>
      <c r="D31" s="258"/>
      <c r="E31" s="263" t="str">
        <f>IFERROR(VLOOKUP(A31,[1]Hoja1!$C$5:$F$50,4,FALSE)," ")</f>
        <v>-</v>
      </c>
      <c r="F31" s="264" t="s">
        <v>164</v>
      </c>
      <c r="G31" s="266" t="s">
        <v>165</v>
      </c>
      <c r="H31" s="264" t="s">
        <v>166</v>
      </c>
      <c r="I31" s="266" t="s">
        <v>167</v>
      </c>
      <c r="J31" s="264" t="s">
        <v>168</v>
      </c>
      <c r="K31" s="266" t="s">
        <v>169</v>
      </c>
      <c r="L31" s="134">
        <v>202.7</v>
      </c>
      <c r="M31" s="138">
        <v>212.53</v>
      </c>
      <c r="N31" s="134">
        <v>243.69499999999999</v>
      </c>
      <c r="O31" s="138">
        <v>251.435</v>
      </c>
      <c r="P31" s="139">
        <v>254.36500000000001</v>
      </c>
      <c r="Q31" s="140">
        <v>185.75</v>
      </c>
    </row>
    <row r="32" spans="1:23" s="121" customFormat="1" ht="21.6" customHeight="1" x14ac:dyDescent="0.2">
      <c r="A32" s="122" t="s">
        <v>74</v>
      </c>
      <c r="B32" s="252" t="str">
        <f>IFERROR(VLOOKUP(A32,[1]Hoja1!$C$5:$F$50,2,FALSE)," ")</f>
        <v>mg/L</v>
      </c>
      <c r="C32" s="257" t="str">
        <f>IFERROR(VLOOKUP(A32,[1]Hoja1!$C$5:$F$50,3,FALSE)," ")</f>
        <v>HACH-8029</v>
      </c>
      <c r="D32" s="258"/>
      <c r="E32" s="263" t="str">
        <f>IFERROR(VLOOKUP(A32,[1]Hoja1!$C$5:$F$50,4,FALSE)," ")</f>
        <v>1,5</v>
      </c>
      <c r="F32" s="264" t="s">
        <v>170</v>
      </c>
      <c r="G32" s="265" t="s">
        <v>171</v>
      </c>
      <c r="H32" s="134" t="s">
        <v>172</v>
      </c>
      <c r="I32" s="147" t="s">
        <v>173</v>
      </c>
      <c r="J32" s="134" t="s">
        <v>174</v>
      </c>
      <c r="K32" s="138" t="s">
        <v>76</v>
      </c>
      <c r="L32" s="148" t="s">
        <v>175</v>
      </c>
      <c r="M32" s="149" t="s">
        <v>176</v>
      </c>
      <c r="N32" s="134">
        <v>0.61</v>
      </c>
      <c r="O32" s="138">
        <v>0.61</v>
      </c>
      <c r="P32" s="139">
        <v>0.55000000000000004</v>
      </c>
      <c r="Q32" s="140" t="s">
        <v>177</v>
      </c>
    </row>
    <row r="33" spans="1:17" s="121" customFormat="1" ht="21.6" customHeight="1" x14ac:dyDescent="0.2">
      <c r="A33" s="122" t="s">
        <v>81</v>
      </c>
      <c r="B33" s="252" t="str">
        <f>IFERROR(VLOOKUP(A33,[1]Hoja1!$C$5:$F$50,2,FALSE)," ")</f>
        <v>mg/L</v>
      </c>
      <c r="C33" s="257" t="str">
        <f>IFERROR(VLOOKUP(A33,[1]Hoja1!$C$5:$F$50,3,FALSE)," ")</f>
        <v>HACH-8008</v>
      </c>
      <c r="D33" s="258"/>
      <c r="E33" s="263" t="str">
        <f>IFERROR(VLOOKUP(A33,[1]Hoja1!$C$5:$F$50,4,FALSE)," ")</f>
        <v>-</v>
      </c>
      <c r="F33" s="134">
        <v>0.08</v>
      </c>
      <c r="G33" s="138">
        <v>7.0000000000000007E-2</v>
      </c>
      <c r="H33" s="134">
        <v>0.02</v>
      </c>
      <c r="I33" s="138">
        <v>0.02</v>
      </c>
      <c r="J33" s="134">
        <v>7.0000000000000007E-2</v>
      </c>
      <c r="K33" s="138">
        <v>0.04</v>
      </c>
      <c r="L33" s="143" t="s">
        <v>82</v>
      </c>
      <c r="M33" s="145" t="s">
        <v>82</v>
      </c>
      <c r="N33" s="143" t="s">
        <v>82</v>
      </c>
      <c r="O33" s="145" t="s">
        <v>82</v>
      </c>
      <c r="P33" s="152" t="s">
        <v>82</v>
      </c>
      <c r="Q33" s="131" t="s">
        <v>82</v>
      </c>
    </row>
    <row r="34" spans="1:17" s="121" customFormat="1" ht="21.6" customHeight="1" x14ac:dyDescent="0.2">
      <c r="A34" s="122" t="s">
        <v>83</v>
      </c>
      <c r="B34" s="252" t="str">
        <f>IFERROR(VLOOKUP(A34,[1]Hoja1!$C$5:$F$50,2,FALSE)," ")</f>
        <v>mg/L</v>
      </c>
      <c r="C34" s="257" t="str">
        <f>IFERROR(VLOOKUP(A34,[1]Hoja1!$C$5:$F$50,3,FALSE)," ")</f>
        <v>Standard Methods 3111 B</v>
      </c>
      <c r="D34" s="258"/>
      <c r="E34" s="263" t="str">
        <f>IFERROR(VLOOKUP(A34,[1]Hoja1!$C$5:$F$50,4,FALSE)," ")</f>
        <v>-</v>
      </c>
      <c r="F34" s="267" t="s">
        <v>178</v>
      </c>
      <c r="G34" s="268" t="s">
        <v>178</v>
      </c>
      <c r="H34" s="267" t="s">
        <v>178</v>
      </c>
      <c r="I34" s="268" t="s">
        <v>178</v>
      </c>
      <c r="J34" s="267" t="s">
        <v>178</v>
      </c>
      <c r="K34" s="268" t="s">
        <v>178</v>
      </c>
      <c r="L34" s="269">
        <v>1.4E-2</v>
      </c>
      <c r="M34" s="270">
        <v>1.9E-2</v>
      </c>
      <c r="N34" s="269">
        <v>1.4E-2</v>
      </c>
      <c r="O34" s="270">
        <v>1.7999999999999999E-2</v>
      </c>
      <c r="P34" s="271">
        <v>2.1999999999999999E-2</v>
      </c>
      <c r="Q34" s="157">
        <v>2.4E-2</v>
      </c>
    </row>
    <row r="35" spans="1:17" s="121" customFormat="1" ht="21.6" customHeight="1" x14ac:dyDescent="0.2">
      <c r="A35" s="122" t="s">
        <v>85</v>
      </c>
      <c r="B35" s="252" t="str">
        <f>IFERROR(VLOOKUP(A35,[1]Hoja1!$C$5:$F$50,2,FALSE)," ")</f>
        <v>mg/L</v>
      </c>
      <c r="C35" s="257" t="str">
        <f>IFERROR(VLOOKUP(A35,[1]Hoja1!$C$5:$F$50,3,FALSE)," ")</f>
        <v>Standard Methods-3111B</v>
      </c>
      <c r="D35" s="258"/>
      <c r="E35" s="263" t="str">
        <f>IFERROR(VLOOKUP(A35,[1]Hoja1!$C$5:$F$50,4,FALSE)," ")</f>
        <v>0,07</v>
      </c>
      <c r="F35" s="267" t="s">
        <v>179</v>
      </c>
      <c r="G35" s="268" t="s">
        <v>180</v>
      </c>
      <c r="H35" s="267" t="s">
        <v>179</v>
      </c>
      <c r="I35" s="268" t="s">
        <v>180</v>
      </c>
      <c r="J35" s="267" t="s">
        <v>179</v>
      </c>
      <c r="K35" s="268" t="s">
        <v>180</v>
      </c>
      <c r="L35" s="165" t="s">
        <v>179</v>
      </c>
      <c r="M35" s="272" t="s">
        <v>179</v>
      </c>
      <c r="N35" s="165" t="s">
        <v>179</v>
      </c>
      <c r="O35" s="272" t="s">
        <v>179</v>
      </c>
      <c r="P35" s="273" t="s">
        <v>179</v>
      </c>
      <c r="Q35" s="131" t="s">
        <v>179</v>
      </c>
    </row>
    <row r="36" spans="1:17" s="121" customFormat="1" ht="21.6" customHeight="1" x14ac:dyDescent="0.2">
      <c r="A36" s="122" t="s">
        <v>86</v>
      </c>
      <c r="B36" s="252" t="str">
        <f>IFERROR(VLOOKUP(A36,[1]Hoja1!$C$5:$F$50,2,FALSE)," ")</f>
        <v>mg/L</v>
      </c>
      <c r="C36" s="257" t="str">
        <f>IFERROR(VLOOKUP(A36,[1]Hoja1!$C$5:$F$50,3,FALSE)," ")</f>
        <v>HACH-8039</v>
      </c>
      <c r="D36" s="258"/>
      <c r="E36" s="263" t="str">
        <f>IFERROR(VLOOKUP(A36,[1]Hoja1!$C$5:$F$50,4,FALSE)," ")</f>
        <v>50,0</v>
      </c>
      <c r="F36" s="264" t="s">
        <v>87</v>
      </c>
      <c r="G36" s="265" t="s">
        <v>87</v>
      </c>
      <c r="H36" s="158" t="s">
        <v>87</v>
      </c>
      <c r="I36" s="159" t="s">
        <v>87</v>
      </c>
      <c r="J36" s="158" t="s">
        <v>87</v>
      </c>
      <c r="K36" s="274" t="s">
        <v>181</v>
      </c>
      <c r="L36" s="165">
        <v>6.6</v>
      </c>
      <c r="M36" s="272">
        <v>5.6</v>
      </c>
      <c r="N36" s="165">
        <v>8.1999999999999993</v>
      </c>
      <c r="O36" s="272">
        <v>9.4</v>
      </c>
      <c r="P36" s="273">
        <v>85</v>
      </c>
      <c r="Q36" s="164">
        <v>6.6</v>
      </c>
    </row>
    <row r="37" spans="1:17" s="121" customFormat="1" ht="21.6" customHeight="1" x14ac:dyDescent="0.2">
      <c r="A37" s="122" t="s">
        <v>88</v>
      </c>
      <c r="B37" s="252" t="str">
        <f>IFERROR(VLOOKUP(A37,[1]Hoja1!$C$5:$F$50,2,FALSE)," ")</f>
        <v>mg/L</v>
      </c>
      <c r="C37" s="257" t="str">
        <f>IFERROR(VLOOKUP(A37,[1]Hoja1!$C$5:$F$50,3,FALSE)," ")</f>
        <v>HACH-8507</v>
      </c>
      <c r="D37" s="258"/>
      <c r="E37" s="263" t="str">
        <f>IFERROR(VLOOKUP(A37,[1]Hoja1!$C$5:$F$50,4,FALSE)," ")</f>
        <v>3,0</v>
      </c>
      <c r="F37" s="127" t="s">
        <v>89</v>
      </c>
      <c r="G37" s="128" t="s">
        <v>89</v>
      </c>
      <c r="H37" s="269" t="s">
        <v>89</v>
      </c>
      <c r="I37" s="275" t="s">
        <v>89</v>
      </c>
      <c r="J37" s="269" t="s">
        <v>89</v>
      </c>
      <c r="K37" s="270">
        <v>4.1000000000000002E-2</v>
      </c>
      <c r="L37" s="269" t="s">
        <v>182</v>
      </c>
      <c r="M37" s="274" t="s">
        <v>182</v>
      </c>
      <c r="N37" s="158">
        <v>3.5000000000000003E-2</v>
      </c>
      <c r="O37" s="274" t="s">
        <v>182</v>
      </c>
      <c r="P37" s="276" t="s">
        <v>182</v>
      </c>
      <c r="Q37" s="140" t="s">
        <v>182</v>
      </c>
    </row>
    <row r="38" spans="1:17" s="121" customFormat="1" ht="21.6" customHeight="1" x14ac:dyDescent="0.2">
      <c r="A38" s="122" t="s">
        <v>90</v>
      </c>
      <c r="B38" s="252" t="str">
        <f>IFERROR(VLOOKUP(A38,[1]Hoja1!$C$5:$F$50,2,FALSE)," ")</f>
        <v>U pH</v>
      </c>
      <c r="C38" s="257" t="str">
        <f>IFERROR(VLOOKUP(A38,[1]Hoja1!$C$5:$F$50,3,FALSE)," ")</f>
        <v>Standard Methods-4500H+B</v>
      </c>
      <c r="D38" s="258"/>
      <c r="E38" s="263" t="str">
        <f>IFERROR(VLOOKUP(A38,[1]Hoja1!$C$5:$F$50,4,FALSE)," ")</f>
        <v>6,5 a 8,0</v>
      </c>
      <c r="F38" s="136">
        <v>6.85</v>
      </c>
      <c r="G38" s="135">
        <v>6.82</v>
      </c>
      <c r="H38" s="158">
        <v>6.49</v>
      </c>
      <c r="I38" s="159">
        <v>6.72</v>
      </c>
      <c r="J38" s="158">
        <v>7.04</v>
      </c>
      <c r="K38" s="274">
        <v>6.93</v>
      </c>
      <c r="L38" s="158">
        <v>7.45</v>
      </c>
      <c r="M38" s="274">
        <v>7.36</v>
      </c>
      <c r="N38" s="158">
        <v>7.38</v>
      </c>
      <c r="O38" s="274">
        <v>7.41</v>
      </c>
      <c r="P38" s="276">
        <v>7.37</v>
      </c>
      <c r="Q38" s="140">
        <v>7.47</v>
      </c>
    </row>
    <row r="39" spans="1:17" s="121" customFormat="1" ht="21.6" customHeight="1" x14ac:dyDescent="0.2">
      <c r="A39" s="122" t="s">
        <v>91</v>
      </c>
      <c r="B39" s="252" t="str">
        <f>IFERROR(VLOOKUP(A39,[1]Hoja1!$C$5:$F$50,2,FALSE)," ")</f>
        <v>NTU</v>
      </c>
      <c r="C39" s="257" t="str">
        <f>IFERROR(VLOOKUP(A39,[1]Hoja1!$C$5:$F$50,3,FALSE)," ")</f>
        <v>Standard Methods-2130-B</v>
      </c>
      <c r="D39" s="258"/>
      <c r="E39" s="263" t="str">
        <f>IFERROR(VLOOKUP(A39,[1]Hoja1!$C$5:$F$50,4,FALSE)," ")</f>
        <v>5</v>
      </c>
      <c r="F39" s="136">
        <v>0.94</v>
      </c>
      <c r="G39" s="135">
        <v>0.98</v>
      </c>
      <c r="H39" s="158">
        <v>0.63</v>
      </c>
      <c r="I39" s="277">
        <v>1.22</v>
      </c>
      <c r="J39" s="158">
        <v>0.8</v>
      </c>
      <c r="K39" s="274">
        <v>1.96</v>
      </c>
      <c r="L39" s="158">
        <v>0.31</v>
      </c>
      <c r="M39" s="274">
        <v>0.33</v>
      </c>
      <c r="N39" s="158">
        <v>1.3</v>
      </c>
      <c r="O39" s="274">
        <v>1.0900000000000001</v>
      </c>
      <c r="P39" s="276">
        <v>0.28000000000000003</v>
      </c>
      <c r="Q39" s="140">
        <v>0.92</v>
      </c>
    </row>
    <row r="40" spans="1:17" s="121" customFormat="1" ht="21.6" customHeight="1" x14ac:dyDescent="0.2">
      <c r="A40" s="122" t="s">
        <v>92</v>
      </c>
      <c r="B40" s="252" t="str">
        <f>IFERROR(VLOOKUP(A40,[1]Hoja1!$C$5:$F$50,2,FALSE)," ")</f>
        <v>-</v>
      </c>
      <c r="C40" s="257" t="str">
        <f>IFERROR(VLOOKUP(A40,[1]Hoja1!$C$5:$F$50,3,FALSE)," ")</f>
        <v>Standard Methods2150-B</v>
      </c>
      <c r="D40" s="258"/>
      <c r="E40" s="263" t="str">
        <f>IFERROR(VLOOKUP(A40,[1]Hoja1!$C$5:$F$50,4,FALSE)," ")</f>
        <v>ACEPTABLE</v>
      </c>
      <c r="F40" s="264" t="s">
        <v>93</v>
      </c>
      <c r="G40" s="265" t="s">
        <v>93</v>
      </c>
      <c r="H40" s="158" t="s">
        <v>93</v>
      </c>
      <c r="I40" s="159" t="s">
        <v>93</v>
      </c>
      <c r="J40" s="158" t="s">
        <v>93</v>
      </c>
      <c r="K40" s="274" t="s">
        <v>93</v>
      </c>
      <c r="L40" s="158" t="s">
        <v>93</v>
      </c>
      <c r="M40" s="274" t="s">
        <v>93</v>
      </c>
      <c r="N40" s="158" t="s">
        <v>93</v>
      </c>
      <c r="O40" s="274" t="s">
        <v>93</v>
      </c>
      <c r="P40" s="276" t="s">
        <v>93</v>
      </c>
      <c r="Q40" s="131" t="s">
        <v>93</v>
      </c>
    </row>
    <row r="41" spans="1:17" ht="21.6" customHeight="1" thickBot="1" x14ac:dyDescent="0.3">
      <c r="A41" s="172" t="s">
        <v>94</v>
      </c>
      <c r="B41" s="278" t="str">
        <f>IFERROR(VLOOKUP(A41,[1]Hoja1!$C$5:$F$50,2,FALSE)," ")</f>
        <v>-</v>
      </c>
      <c r="C41" s="279" t="str">
        <f>IFERROR(VLOOKUP(A41,[1]Hoja1!$C$5:$F$50,3,FALSE)," ")</f>
        <v>Standard Methods2160-B</v>
      </c>
      <c r="D41" s="280"/>
      <c r="E41" s="281" t="str">
        <f>IFERROR(VLOOKUP(A41,[1]Hoja1!$C$5:$F$50,4,FALSE)," ")</f>
        <v>ACEPTABLE</v>
      </c>
      <c r="F41" s="282" t="s">
        <v>93</v>
      </c>
      <c r="G41" s="283" t="s">
        <v>93</v>
      </c>
      <c r="H41" s="177" t="s">
        <v>93</v>
      </c>
      <c r="I41" s="178" t="s">
        <v>93</v>
      </c>
      <c r="J41" s="177" t="s">
        <v>93</v>
      </c>
      <c r="K41" s="284" t="s">
        <v>93</v>
      </c>
      <c r="L41" s="177" t="s">
        <v>93</v>
      </c>
      <c r="M41" s="284" t="s">
        <v>93</v>
      </c>
      <c r="N41" s="177" t="s">
        <v>93</v>
      </c>
      <c r="O41" s="284" t="s">
        <v>93</v>
      </c>
      <c r="P41" s="285" t="s">
        <v>93</v>
      </c>
      <c r="Q41" s="286" t="s">
        <v>93</v>
      </c>
    </row>
    <row r="42" spans="1:17" ht="24.95" customHeight="1" x14ac:dyDescent="0.25">
      <c r="A42" s="45" t="s">
        <v>95</v>
      </c>
      <c r="B42" s="45"/>
      <c r="C42" s="45"/>
      <c r="D42" s="45"/>
      <c r="E42" s="45"/>
      <c r="F42" s="45"/>
      <c r="G42" s="45"/>
      <c r="H42" s="45"/>
      <c r="I42" s="45"/>
      <c r="J42" s="45"/>
      <c r="K42" s="45"/>
      <c r="L42" s="45"/>
      <c r="M42" s="45"/>
      <c r="N42" s="45"/>
      <c r="O42" s="45"/>
      <c r="P42" s="45"/>
    </row>
    <row r="52" spans="1:5" ht="14.25" thickBot="1" x14ac:dyDescent="0.3"/>
    <row r="53" spans="1:5" x14ac:dyDescent="0.25">
      <c r="A53" s="287" t="s">
        <v>141</v>
      </c>
      <c r="C53" s="288" t="s">
        <v>61</v>
      </c>
      <c r="E53" s="289" t="s">
        <v>183</v>
      </c>
    </row>
    <row r="54" spans="1:5" x14ac:dyDescent="0.25">
      <c r="A54" s="290" t="s">
        <v>184</v>
      </c>
      <c r="C54" s="291" t="s">
        <v>61</v>
      </c>
      <c r="E54" s="292" t="s">
        <v>185</v>
      </c>
    </row>
    <row r="55" spans="1:5" ht="29.25" thickBot="1" x14ac:dyDescent="0.3">
      <c r="A55" s="293" t="s">
        <v>186</v>
      </c>
      <c r="C55" s="294" t="s">
        <v>101</v>
      </c>
      <c r="E55" s="292" t="s">
        <v>187</v>
      </c>
    </row>
    <row r="56" spans="1:5" ht="29.25" thickBot="1" x14ac:dyDescent="0.3">
      <c r="A56" s="287" t="s">
        <v>139</v>
      </c>
      <c r="C56" s="295" t="s">
        <v>101</v>
      </c>
      <c r="E56" s="296" t="s">
        <v>188</v>
      </c>
    </row>
    <row r="57" spans="1:5" ht="28.5" x14ac:dyDescent="0.25">
      <c r="A57" s="290" t="s">
        <v>189</v>
      </c>
      <c r="C57" s="297" t="s">
        <v>64</v>
      </c>
      <c r="E57" s="298" t="s">
        <v>190</v>
      </c>
    </row>
    <row r="58" spans="1:5" ht="28.5" x14ac:dyDescent="0.25">
      <c r="A58" s="290" t="s">
        <v>191</v>
      </c>
      <c r="C58" s="295" t="s">
        <v>64</v>
      </c>
      <c r="E58" s="299" t="s">
        <v>192</v>
      </c>
    </row>
    <row r="59" spans="1:5" ht="28.5" x14ac:dyDescent="0.25">
      <c r="A59" s="290" t="s">
        <v>193</v>
      </c>
      <c r="C59" s="297" t="s">
        <v>64</v>
      </c>
      <c r="E59" s="300" t="s">
        <v>194</v>
      </c>
    </row>
    <row r="60" spans="1:5" ht="14.25" x14ac:dyDescent="0.25">
      <c r="A60" s="290" t="s">
        <v>195</v>
      </c>
      <c r="C60" s="301" t="s">
        <v>102</v>
      </c>
      <c r="E60" s="299" t="s">
        <v>196</v>
      </c>
    </row>
    <row r="61" spans="1:5" ht="14.25" x14ac:dyDescent="0.25">
      <c r="A61" s="290" t="s">
        <v>197</v>
      </c>
      <c r="C61" s="297" t="s">
        <v>103</v>
      </c>
      <c r="E61" s="302" t="s">
        <v>198</v>
      </c>
    </row>
    <row r="62" spans="1:5" ht="27" x14ac:dyDescent="0.25">
      <c r="A62" s="290" t="s">
        <v>199</v>
      </c>
      <c r="C62" s="297" t="s">
        <v>104</v>
      </c>
      <c r="E62" s="290" t="s">
        <v>200</v>
      </c>
    </row>
    <row r="63" spans="1:5" ht="43.5" thickBot="1" x14ac:dyDescent="0.3">
      <c r="A63" s="303" t="s">
        <v>201</v>
      </c>
      <c r="C63" s="304" t="s">
        <v>65</v>
      </c>
      <c r="E63" s="290" t="s">
        <v>202</v>
      </c>
    </row>
    <row r="64" spans="1:5" ht="28.5" x14ac:dyDescent="0.25">
      <c r="A64" s="289" t="s">
        <v>143</v>
      </c>
      <c r="C64" s="304" t="s">
        <v>105</v>
      </c>
      <c r="E64" s="302" t="s">
        <v>203</v>
      </c>
    </row>
    <row r="65" spans="1:5" ht="27" x14ac:dyDescent="0.25">
      <c r="A65" s="302" t="s">
        <v>204</v>
      </c>
      <c r="C65" s="297" t="s">
        <v>106</v>
      </c>
      <c r="E65" s="300" t="s">
        <v>205</v>
      </c>
    </row>
    <row r="66" spans="1:5" ht="27.75" thickBot="1" x14ac:dyDescent="0.3">
      <c r="A66" s="305" t="s">
        <v>206</v>
      </c>
      <c r="C66" s="297" t="s">
        <v>107</v>
      </c>
      <c r="E66" s="306" t="s">
        <v>207</v>
      </c>
    </row>
    <row r="67" spans="1:5" ht="42.75" x14ac:dyDescent="0.25">
      <c r="A67" s="307" t="s">
        <v>148</v>
      </c>
      <c r="C67" s="304" t="s">
        <v>66</v>
      </c>
      <c r="E67" s="290" t="s">
        <v>208</v>
      </c>
    </row>
    <row r="68" spans="1:5" ht="42.75" x14ac:dyDescent="0.25">
      <c r="A68" s="308" t="s">
        <v>209</v>
      </c>
      <c r="C68" s="304" t="s">
        <v>108</v>
      </c>
      <c r="E68" s="290" t="s">
        <v>210</v>
      </c>
    </row>
    <row r="69" spans="1:5" ht="29.25" thickBot="1" x14ac:dyDescent="0.3">
      <c r="A69" s="309" t="s">
        <v>147</v>
      </c>
      <c r="C69" s="304" t="s">
        <v>69</v>
      </c>
      <c r="E69" s="302" t="s">
        <v>211</v>
      </c>
    </row>
    <row r="70" spans="1:5" ht="28.5" x14ac:dyDescent="0.25">
      <c r="A70" s="289" t="s">
        <v>150</v>
      </c>
      <c r="C70" s="297" t="s">
        <v>71</v>
      </c>
      <c r="E70" s="299" t="s">
        <v>212</v>
      </c>
    </row>
    <row r="71" spans="1:5" ht="28.5" x14ac:dyDescent="0.25">
      <c r="A71" s="310" t="s">
        <v>213</v>
      </c>
      <c r="C71" s="297" t="s">
        <v>109</v>
      </c>
      <c r="E71" s="290" t="s">
        <v>214</v>
      </c>
    </row>
    <row r="72" spans="1:5" ht="29.25" thickBot="1" x14ac:dyDescent="0.3">
      <c r="A72" s="310" t="s">
        <v>149</v>
      </c>
      <c r="C72" s="297" t="s">
        <v>73</v>
      </c>
      <c r="E72" s="302" t="s">
        <v>215</v>
      </c>
    </row>
    <row r="73" spans="1:5" ht="29.25" thickBot="1" x14ac:dyDescent="0.3">
      <c r="A73" s="287" t="s">
        <v>146</v>
      </c>
      <c r="C73" s="304" t="s">
        <v>110</v>
      </c>
      <c r="E73" s="305" t="s">
        <v>216</v>
      </c>
    </row>
    <row r="74" spans="1:5" ht="28.5" x14ac:dyDescent="0.25">
      <c r="A74" s="290" t="s">
        <v>217</v>
      </c>
      <c r="C74" s="304" t="s">
        <v>74</v>
      </c>
    </row>
    <row r="75" spans="1:5" ht="15" thickBot="1" x14ac:dyDescent="0.3">
      <c r="A75" s="303" t="s">
        <v>145</v>
      </c>
      <c r="C75" s="311" t="s">
        <v>81</v>
      </c>
    </row>
    <row r="76" spans="1:5" ht="14.25" x14ac:dyDescent="0.25">
      <c r="C76" s="311" t="s">
        <v>111</v>
      </c>
    </row>
    <row r="77" spans="1:5" ht="14.25" x14ac:dyDescent="0.25">
      <c r="C77" s="311" t="s">
        <v>112</v>
      </c>
    </row>
    <row r="78" spans="1:5" ht="28.5" x14ac:dyDescent="0.25">
      <c r="C78" s="304" t="s">
        <v>83</v>
      </c>
    </row>
    <row r="79" spans="1:5" ht="28.5" x14ac:dyDescent="0.25">
      <c r="C79" s="304" t="s">
        <v>115</v>
      </c>
    </row>
    <row r="80" spans="1:5" ht="14.25" x14ac:dyDescent="0.25">
      <c r="C80" s="311" t="s">
        <v>116</v>
      </c>
    </row>
    <row r="81" spans="3:3" ht="28.5" x14ac:dyDescent="0.25">
      <c r="C81" s="295" t="s">
        <v>113</v>
      </c>
    </row>
    <row r="82" spans="3:3" ht="28.5" x14ac:dyDescent="0.25">
      <c r="C82" s="304" t="s">
        <v>114</v>
      </c>
    </row>
    <row r="83" spans="3:3" ht="14.25" x14ac:dyDescent="0.25">
      <c r="C83" s="312" t="s">
        <v>86</v>
      </c>
    </row>
    <row r="84" spans="3:3" ht="14.25" x14ac:dyDescent="0.25">
      <c r="C84" s="297" t="s">
        <v>88</v>
      </c>
    </row>
    <row r="85" spans="3:3" ht="14.25" x14ac:dyDescent="0.25">
      <c r="C85" s="304" t="s">
        <v>117</v>
      </c>
    </row>
    <row r="86" spans="3:3" ht="28.5" x14ac:dyDescent="0.25">
      <c r="C86" s="304" t="s">
        <v>85</v>
      </c>
    </row>
    <row r="87" spans="3:3" ht="14.25" x14ac:dyDescent="0.25">
      <c r="C87" s="304" t="s">
        <v>118</v>
      </c>
    </row>
    <row r="88" spans="3:3" ht="14.25" x14ac:dyDescent="0.25">
      <c r="C88" s="297" t="s">
        <v>90</v>
      </c>
    </row>
    <row r="89" spans="3:3" ht="14.25" x14ac:dyDescent="0.25">
      <c r="C89" s="297" t="s">
        <v>119</v>
      </c>
    </row>
    <row r="90" spans="3:3" ht="14.25" x14ac:dyDescent="0.25">
      <c r="C90" s="297" t="s">
        <v>92</v>
      </c>
    </row>
    <row r="91" spans="3:3" ht="28.5" x14ac:dyDescent="0.25">
      <c r="C91" s="297" t="s">
        <v>120</v>
      </c>
    </row>
    <row r="92" spans="3:3" ht="28.5" x14ac:dyDescent="0.25">
      <c r="C92" s="297" t="s">
        <v>121</v>
      </c>
    </row>
    <row r="93" spans="3:3" ht="28.5" x14ac:dyDescent="0.25">
      <c r="C93" s="295" t="s">
        <v>122</v>
      </c>
    </row>
    <row r="94" spans="3:3" ht="14.25" x14ac:dyDescent="0.25">
      <c r="C94" s="295" t="s">
        <v>94</v>
      </c>
    </row>
    <row r="95" spans="3:3" ht="14.25" x14ac:dyDescent="0.25">
      <c r="C95" s="295" t="s">
        <v>123</v>
      </c>
    </row>
    <row r="96" spans="3:3" ht="14.25" x14ac:dyDescent="0.25">
      <c r="C96" s="297" t="s">
        <v>123</v>
      </c>
    </row>
    <row r="97" spans="1:3" ht="14.25" x14ac:dyDescent="0.25">
      <c r="C97" s="304" t="s">
        <v>124</v>
      </c>
    </row>
    <row r="98" spans="1:3" ht="15" thickBot="1" x14ac:dyDescent="0.3">
      <c r="C98" s="313" t="s">
        <v>91</v>
      </c>
    </row>
    <row r="100" spans="1:3" x14ac:dyDescent="0.25">
      <c r="A100" s="179"/>
    </row>
    <row r="101" spans="1:3" x14ac:dyDescent="0.25">
      <c r="A101" s="179"/>
    </row>
    <row r="102" spans="1:3" x14ac:dyDescent="0.25">
      <c r="A102" s="179"/>
    </row>
    <row r="103" spans="1:3" x14ac:dyDescent="0.25">
      <c r="A103" s="179"/>
    </row>
    <row r="104" spans="1:3" x14ac:dyDescent="0.25">
      <c r="A104" s="179"/>
    </row>
    <row r="105" spans="1:3" x14ac:dyDescent="0.25">
      <c r="A105" s="179"/>
    </row>
    <row r="106" spans="1:3" x14ac:dyDescent="0.25">
      <c r="A106" s="179"/>
    </row>
    <row r="107" spans="1:3" x14ac:dyDescent="0.25">
      <c r="A107" s="179"/>
    </row>
    <row r="108" spans="1:3" x14ac:dyDescent="0.25">
      <c r="A108" s="179"/>
    </row>
    <row r="109" spans="1:3" ht="14.25" x14ac:dyDescent="0.3">
      <c r="A109" s="180"/>
    </row>
    <row r="111" spans="1:3" x14ac:dyDescent="0.25">
      <c r="A111" s="314"/>
    </row>
    <row r="112" spans="1:3" x14ac:dyDescent="0.25">
      <c r="A112" s="314"/>
    </row>
    <row r="113" spans="1:1" x14ac:dyDescent="0.25">
      <c r="A113" s="315"/>
    </row>
    <row r="114" spans="1:1" x14ac:dyDescent="0.25">
      <c r="A114" s="316"/>
    </row>
    <row r="115" spans="1:1" x14ac:dyDescent="0.25">
      <c r="A115" s="315"/>
    </row>
    <row r="116" spans="1:1" x14ac:dyDescent="0.25">
      <c r="A116" s="316"/>
    </row>
    <row r="117" spans="1:1" x14ac:dyDescent="0.25">
      <c r="A117" s="315"/>
    </row>
    <row r="118" spans="1:1" x14ac:dyDescent="0.25">
      <c r="A118" s="317"/>
    </row>
    <row r="119" spans="1:1" x14ac:dyDescent="0.25">
      <c r="A119" s="315"/>
    </row>
    <row r="120" spans="1:1" x14ac:dyDescent="0.25">
      <c r="A120" s="315"/>
    </row>
    <row r="121" spans="1:1" x14ac:dyDescent="0.25">
      <c r="A121" s="318"/>
    </row>
    <row r="122" spans="1:1" x14ac:dyDescent="0.25">
      <c r="A122" s="318"/>
    </row>
    <row r="123" spans="1:1" x14ac:dyDescent="0.25">
      <c r="A123" s="315"/>
    </row>
    <row r="124" spans="1:1" x14ac:dyDescent="0.25">
      <c r="A124" s="315"/>
    </row>
    <row r="125" spans="1:1" x14ac:dyDescent="0.25">
      <c r="A125" s="318"/>
    </row>
    <row r="126" spans="1:1" x14ac:dyDescent="0.25">
      <c r="A126" s="318"/>
    </row>
    <row r="127" spans="1:1" x14ac:dyDescent="0.25">
      <c r="A127" s="318"/>
    </row>
    <row r="128" spans="1:1" x14ac:dyDescent="0.25">
      <c r="A128" s="315"/>
    </row>
    <row r="129" spans="1:1" x14ac:dyDescent="0.25">
      <c r="A129" s="318"/>
    </row>
    <row r="130" spans="1:1" x14ac:dyDescent="0.25">
      <c r="A130" s="318"/>
    </row>
    <row r="131" spans="1:1" x14ac:dyDescent="0.25">
      <c r="A131" s="316"/>
    </row>
    <row r="132" spans="1:1" x14ac:dyDescent="0.25">
      <c r="A132" s="318"/>
    </row>
    <row r="133" spans="1:1" x14ac:dyDescent="0.25">
      <c r="A133" s="319"/>
    </row>
    <row r="134" spans="1:1" x14ac:dyDescent="0.25">
      <c r="A134" s="315"/>
    </row>
    <row r="135" spans="1:1" x14ac:dyDescent="0.25">
      <c r="A135" s="318"/>
    </row>
    <row r="136" spans="1:1" x14ac:dyDescent="0.25">
      <c r="A136" s="318"/>
    </row>
    <row r="137" spans="1:1" x14ac:dyDescent="0.25">
      <c r="A137" s="318"/>
    </row>
    <row r="138" spans="1:1" x14ac:dyDescent="0.25">
      <c r="A138" s="315"/>
    </row>
    <row r="139" spans="1:1" x14ac:dyDescent="0.25">
      <c r="A139" s="315"/>
    </row>
    <row r="140" spans="1:1" x14ac:dyDescent="0.25">
      <c r="A140" s="315"/>
    </row>
    <row r="141" spans="1:1" x14ac:dyDescent="0.25">
      <c r="A141" s="315"/>
    </row>
    <row r="142" spans="1:1" x14ac:dyDescent="0.25">
      <c r="A142" s="316"/>
    </row>
    <row r="143" spans="1:1" x14ac:dyDescent="0.25">
      <c r="A143" s="316"/>
    </row>
    <row r="144" spans="1:1" x14ac:dyDescent="0.25">
      <c r="A144" s="316"/>
    </row>
    <row r="145" spans="1:1" x14ac:dyDescent="0.25">
      <c r="A145" s="315"/>
    </row>
    <row r="146" spans="1:1" x14ac:dyDescent="0.25">
      <c r="A146" s="318"/>
    </row>
    <row r="147" spans="1:1" x14ac:dyDescent="0.25">
      <c r="A147" s="318"/>
    </row>
    <row r="148" spans="1:1" x14ac:dyDescent="0.25">
      <c r="A148" s="315"/>
    </row>
  </sheetData>
  <sheetProtection insertRows="0" deleteRows="0"/>
  <mergeCells count="63">
    <mergeCell ref="C37:D37"/>
    <mergeCell ref="C38:D38"/>
    <mergeCell ref="C39:D39"/>
    <mergeCell ref="C40:D40"/>
    <mergeCell ref="C41:D41"/>
    <mergeCell ref="A42:P42"/>
    <mergeCell ref="C31:D31"/>
    <mergeCell ref="C32:D32"/>
    <mergeCell ref="C33:D33"/>
    <mergeCell ref="C34:D34"/>
    <mergeCell ref="C35:D35"/>
    <mergeCell ref="C36:D36"/>
    <mergeCell ref="C25:D25"/>
    <mergeCell ref="C26:D26"/>
    <mergeCell ref="C27:D27"/>
    <mergeCell ref="C28:D28"/>
    <mergeCell ref="C29:D29"/>
    <mergeCell ref="C30:D30"/>
    <mergeCell ref="F20:G20"/>
    <mergeCell ref="H20:I20"/>
    <mergeCell ref="J20:K20"/>
    <mergeCell ref="L20:M20"/>
    <mergeCell ref="N20:O20"/>
    <mergeCell ref="P20:Q20"/>
    <mergeCell ref="A16:B16"/>
    <mergeCell ref="C16:I16"/>
    <mergeCell ref="N16:O16"/>
    <mergeCell ref="A17:B17"/>
    <mergeCell ref="C17:I17"/>
    <mergeCell ref="A19:A24"/>
    <mergeCell ref="B19:B24"/>
    <mergeCell ref="C19:D24"/>
    <mergeCell ref="E19:E24"/>
    <mergeCell ref="F19:Q19"/>
    <mergeCell ref="A14:B14"/>
    <mergeCell ref="C14:I14"/>
    <mergeCell ref="J14:M14"/>
    <mergeCell ref="A15:B15"/>
    <mergeCell ref="C15:I15"/>
    <mergeCell ref="N15:O15"/>
    <mergeCell ref="A12:B12"/>
    <mergeCell ref="C12:I12"/>
    <mergeCell ref="J12:M12"/>
    <mergeCell ref="N12:Q12"/>
    <mergeCell ref="A13:B13"/>
    <mergeCell ref="C13:I13"/>
    <mergeCell ref="J13:M13"/>
    <mergeCell ref="N13:Q13"/>
    <mergeCell ref="A8:Q8"/>
    <mergeCell ref="E9:J9"/>
    <mergeCell ref="K9:M9"/>
    <mergeCell ref="A10:I10"/>
    <mergeCell ref="J10:Q10"/>
    <mergeCell ref="A11:B11"/>
    <mergeCell ref="C11:I11"/>
    <mergeCell ref="J11:M11"/>
    <mergeCell ref="N11:Q11"/>
    <mergeCell ref="B2:O4"/>
    <mergeCell ref="P2:Q4"/>
    <mergeCell ref="B5:O5"/>
    <mergeCell ref="P5:Q5"/>
    <mergeCell ref="A6:Q6"/>
    <mergeCell ref="A7:Q7"/>
  </mergeCells>
  <dataValidations count="7">
    <dataValidation type="list" allowBlank="1" showInputMessage="1" showErrorMessage="1" sqref="A25:A41 IW25:IW41 SS25:SS41 ACO25:ACO41 AMK25:AMK41 AWG25:AWG41 BGC25:BGC41 BPY25:BPY41 BZU25:BZU41 CJQ25:CJQ41 CTM25:CTM41 DDI25:DDI41 DNE25:DNE41 DXA25:DXA41 EGW25:EGW41 EQS25:EQS41 FAO25:FAO41 FKK25:FKK41 FUG25:FUG41 GEC25:GEC41 GNY25:GNY41 GXU25:GXU41 HHQ25:HHQ41 HRM25:HRM41 IBI25:IBI41 ILE25:ILE41 IVA25:IVA41 JEW25:JEW41 JOS25:JOS41 JYO25:JYO41 KIK25:KIK41 KSG25:KSG41 LCC25:LCC41 LLY25:LLY41 LVU25:LVU41 MFQ25:MFQ41 MPM25:MPM41 MZI25:MZI41 NJE25:NJE41 NTA25:NTA41 OCW25:OCW41 OMS25:OMS41 OWO25:OWO41 PGK25:PGK41 PQG25:PQG41 QAC25:QAC41 QJY25:QJY41 QTU25:QTU41 RDQ25:RDQ41 RNM25:RNM41 RXI25:RXI41 SHE25:SHE41 SRA25:SRA41 TAW25:TAW41 TKS25:TKS41 TUO25:TUO41 UEK25:UEK41 UOG25:UOG41 UYC25:UYC41 VHY25:VHY41 VRU25:VRU41 WBQ25:WBQ41 WLM25:WLM41 WVI25:WVI41 A65561:A65577 IW65561:IW65577 SS65561:SS65577 ACO65561:ACO65577 AMK65561:AMK65577 AWG65561:AWG65577 BGC65561:BGC65577 BPY65561:BPY65577 BZU65561:BZU65577 CJQ65561:CJQ65577 CTM65561:CTM65577 DDI65561:DDI65577 DNE65561:DNE65577 DXA65561:DXA65577 EGW65561:EGW65577 EQS65561:EQS65577 FAO65561:FAO65577 FKK65561:FKK65577 FUG65561:FUG65577 GEC65561:GEC65577 GNY65561:GNY65577 GXU65561:GXU65577 HHQ65561:HHQ65577 HRM65561:HRM65577 IBI65561:IBI65577 ILE65561:ILE65577 IVA65561:IVA65577 JEW65561:JEW65577 JOS65561:JOS65577 JYO65561:JYO65577 KIK65561:KIK65577 KSG65561:KSG65577 LCC65561:LCC65577 LLY65561:LLY65577 LVU65561:LVU65577 MFQ65561:MFQ65577 MPM65561:MPM65577 MZI65561:MZI65577 NJE65561:NJE65577 NTA65561:NTA65577 OCW65561:OCW65577 OMS65561:OMS65577 OWO65561:OWO65577 PGK65561:PGK65577 PQG65561:PQG65577 QAC65561:QAC65577 QJY65561:QJY65577 QTU65561:QTU65577 RDQ65561:RDQ65577 RNM65561:RNM65577 RXI65561:RXI65577 SHE65561:SHE65577 SRA65561:SRA65577 TAW65561:TAW65577 TKS65561:TKS65577 TUO65561:TUO65577 UEK65561:UEK65577 UOG65561:UOG65577 UYC65561:UYC65577 VHY65561:VHY65577 VRU65561:VRU65577 WBQ65561:WBQ65577 WLM65561:WLM65577 WVI65561:WVI65577 A131097:A131113 IW131097:IW131113 SS131097:SS131113 ACO131097:ACO131113 AMK131097:AMK131113 AWG131097:AWG131113 BGC131097:BGC131113 BPY131097:BPY131113 BZU131097:BZU131113 CJQ131097:CJQ131113 CTM131097:CTM131113 DDI131097:DDI131113 DNE131097:DNE131113 DXA131097:DXA131113 EGW131097:EGW131113 EQS131097:EQS131113 FAO131097:FAO131113 FKK131097:FKK131113 FUG131097:FUG131113 GEC131097:GEC131113 GNY131097:GNY131113 GXU131097:GXU131113 HHQ131097:HHQ131113 HRM131097:HRM131113 IBI131097:IBI131113 ILE131097:ILE131113 IVA131097:IVA131113 JEW131097:JEW131113 JOS131097:JOS131113 JYO131097:JYO131113 KIK131097:KIK131113 KSG131097:KSG131113 LCC131097:LCC131113 LLY131097:LLY131113 LVU131097:LVU131113 MFQ131097:MFQ131113 MPM131097:MPM131113 MZI131097:MZI131113 NJE131097:NJE131113 NTA131097:NTA131113 OCW131097:OCW131113 OMS131097:OMS131113 OWO131097:OWO131113 PGK131097:PGK131113 PQG131097:PQG131113 QAC131097:QAC131113 QJY131097:QJY131113 QTU131097:QTU131113 RDQ131097:RDQ131113 RNM131097:RNM131113 RXI131097:RXI131113 SHE131097:SHE131113 SRA131097:SRA131113 TAW131097:TAW131113 TKS131097:TKS131113 TUO131097:TUO131113 UEK131097:UEK131113 UOG131097:UOG131113 UYC131097:UYC131113 VHY131097:VHY131113 VRU131097:VRU131113 WBQ131097:WBQ131113 WLM131097:WLM131113 WVI131097:WVI131113 A196633:A196649 IW196633:IW196649 SS196633:SS196649 ACO196633:ACO196649 AMK196633:AMK196649 AWG196633:AWG196649 BGC196633:BGC196649 BPY196633:BPY196649 BZU196633:BZU196649 CJQ196633:CJQ196649 CTM196633:CTM196649 DDI196633:DDI196649 DNE196633:DNE196649 DXA196633:DXA196649 EGW196633:EGW196649 EQS196633:EQS196649 FAO196633:FAO196649 FKK196633:FKK196649 FUG196633:FUG196649 GEC196633:GEC196649 GNY196633:GNY196649 GXU196633:GXU196649 HHQ196633:HHQ196649 HRM196633:HRM196649 IBI196633:IBI196649 ILE196633:ILE196649 IVA196633:IVA196649 JEW196633:JEW196649 JOS196633:JOS196649 JYO196633:JYO196649 KIK196633:KIK196649 KSG196633:KSG196649 LCC196633:LCC196649 LLY196633:LLY196649 LVU196633:LVU196649 MFQ196633:MFQ196649 MPM196633:MPM196649 MZI196633:MZI196649 NJE196633:NJE196649 NTA196633:NTA196649 OCW196633:OCW196649 OMS196633:OMS196649 OWO196633:OWO196649 PGK196633:PGK196649 PQG196633:PQG196649 QAC196633:QAC196649 QJY196633:QJY196649 QTU196633:QTU196649 RDQ196633:RDQ196649 RNM196633:RNM196649 RXI196633:RXI196649 SHE196633:SHE196649 SRA196633:SRA196649 TAW196633:TAW196649 TKS196633:TKS196649 TUO196633:TUO196649 UEK196633:UEK196649 UOG196633:UOG196649 UYC196633:UYC196649 VHY196633:VHY196649 VRU196633:VRU196649 WBQ196633:WBQ196649 WLM196633:WLM196649 WVI196633:WVI196649 A262169:A262185 IW262169:IW262185 SS262169:SS262185 ACO262169:ACO262185 AMK262169:AMK262185 AWG262169:AWG262185 BGC262169:BGC262185 BPY262169:BPY262185 BZU262169:BZU262185 CJQ262169:CJQ262185 CTM262169:CTM262185 DDI262169:DDI262185 DNE262169:DNE262185 DXA262169:DXA262185 EGW262169:EGW262185 EQS262169:EQS262185 FAO262169:FAO262185 FKK262169:FKK262185 FUG262169:FUG262185 GEC262169:GEC262185 GNY262169:GNY262185 GXU262169:GXU262185 HHQ262169:HHQ262185 HRM262169:HRM262185 IBI262169:IBI262185 ILE262169:ILE262185 IVA262169:IVA262185 JEW262169:JEW262185 JOS262169:JOS262185 JYO262169:JYO262185 KIK262169:KIK262185 KSG262169:KSG262185 LCC262169:LCC262185 LLY262169:LLY262185 LVU262169:LVU262185 MFQ262169:MFQ262185 MPM262169:MPM262185 MZI262169:MZI262185 NJE262169:NJE262185 NTA262169:NTA262185 OCW262169:OCW262185 OMS262169:OMS262185 OWO262169:OWO262185 PGK262169:PGK262185 PQG262169:PQG262185 QAC262169:QAC262185 QJY262169:QJY262185 QTU262169:QTU262185 RDQ262169:RDQ262185 RNM262169:RNM262185 RXI262169:RXI262185 SHE262169:SHE262185 SRA262169:SRA262185 TAW262169:TAW262185 TKS262169:TKS262185 TUO262169:TUO262185 UEK262169:UEK262185 UOG262169:UOG262185 UYC262169:UYC262185 VHY262169:VHY262185 VRU262169:VRU262185 WBQ262169:WBQ262185 WLM262169:WLM262185 WVI262169:WVI262185 A327705:A327721 IW327705:IW327721 SS327705:SS327721 ACO327705:ACO327721 AMK327705:AMK327721 AWG327705:AWG327721 BGC327705:BGC327721 BPY327705:BPY327721 BZU327705:BZU327721 CJQ327705:CJQ327721 CTM327705:CTM327721 DDI327705:DDI327721 DNE327705:DNE327721 DXA327705:DXA327721 EGW327705:EGW327721 EQS327705:EQS327721 FAO327705:FAO327721 FKK327705:FKK327721 FUG327705:FUG327721 GEC327705:GEC327721 GNY327705:GNY327721 GXU327705:GXU327721 HHQ327705:HHQ327721 HRM327705:HRM327721 IBI327705:IBI327721 ILE327705:ILE327721 IVA327705:IVA327721 JEW327705:JEW327721 JOS327705:JOS327721 JYO327705:JYO327721 KIK327705:KIK327721 KSG327705:KSG327721 LCC327705:LCC327721 LLY327705:LLY327721 LVU327705:LVU327721 MFQ327705:MFQ327721 MPM327705:MPM327721 MZI327705:MZI327721 NJE327705:NJE327721 NTA327705:NTA327721 OCW327705:OCW327721 OMS327705:OMS327721 OWO327705:OWO327721 PGK327705:PGK327721 PQG327705:PQG327721 QAC327705:QAC327721 QJY327705:QJY327721 QTU327705:QTU327721 RDQ327705:RDQ327721 RNM327705:RNM327721 RXI327705:RXI327721 SHE327705:SHE327721 SRA327705:SRA327721 TAW327705:TAW327721 TKS327705:TKS327721 TUO327705:TUO327721 UEK327705:UEK327721 UOG327705:UOG327721 UYC327705:UYC327721 VHY327705:VHY327721 VRU327705:VRU327721 WBQ327705:WBQ327721 WLM327705:WLM327721 WVI327705:WVI327721 A393241:A393257 IW393241:IW393257 SS393241:SS393257 ACO393241:ACO393257 AMK393241:AMK393257 AWG393241:AWG393257 BGC393241:BGC393257 BPY393241:BPY393257 BZU393241:BZU393257 CJQ393241:CJQ393257 CTM393241:CTM393257 DDI393241:DDI393257 DNE393241:DNE393257 DXA393241:DXA393257 EGW393241:EGW393257 EQS393241:EQS393257 FAO393241:FAO393257 FKK393241:FKK393257 FUG393241:FUG393257 GEC393241:GEC393257 GNY393241:GNY393257 GXU393241:GXU393257 HHQ393241:HHQ393257 HRM393241:HRM393257 IBI393241:IBI393257 ILE393241:ILE393257 IVA393241:IVA393257 JEW393241:JEW393257 JOS393241:JOS393257 JYO393241:JYO393257 KIK393241:KIK393257 KSG393241:KSG393257 LCC393241:LCC393257 LLY393241:LLY393257 LVU393241:LVU393257 MFQ393241:MFQ393257 MPM393241:MPM393257 MZI393241:MZI393257 NJE393241:NJE393257 NTA393241:NTA393257 OCW393241:OCW393257 OMS393241:OMS393257 OWO393241:OWO393257 PGK393241:PGK393257 PQG393241:PQG393257 QAC393241:QAC393257 QJY393241:QJY393257 QTU393241:QTU393257 RDQ393241:RDQ393257 RNM393241:RNM393257 RXI393241:RXI393257 SHE393241:SHE393257 SRA393241:SRA393257 TAW393241:TAW393257 TKS393241:TKS393257 TUO393241:TUO393257 UEK393241:UEK393257 UOG393241:UOG393257 UYC393241:UYC393257 VHY393241:VHY393257 VRU393241:VRU393257 WBQ393241:WBQ393257 WLM393241:WLM393257 WVI393241:WVI393257 A458777:A458793 IW458777:IW458793 SS458777:SS458793 ACO458777:ACO458793 AMK458777:AMK458793 AWG458777:AWG458793 BGC458777:BGC458793 BPY458777:BPY458793 BZU458777:BZU458793 CJQ458777:CJQ458793 CTM458777:CTM458793 DDI458777:DDI458793 DNE458777:DNE458793 DXA458777:DXA458793 EGW458777:EGW458793 EQS458777:EQS458793 FAO458777:FAO458793 FKK458777:FKK458793 FUG458777:FUG458793 GEC458777:GEC458793 GNY458777:GNY458793 GXU458777:GXU458793 HHQ458777:HHQ458793 HRM458777:HRM458793 IBI458777:IBI458793 ILE458777:ILE458793 IVA458777:IVA458793 JEW458777:JEW458793 JOS458777:JOS458793 JYO458777:JYO458793 KIK458777:KIK458793 KSG458777:KSG458793 LCC458777:LCC458793 LLY458777:LLY458793 LVU458777:LVU458793 MFQ458777:MFQ458793 MPM458777:MPM458793 MZI458777:MZI458793 NJE458777:NJE458793 NTA458777:NTA458793 OCW458777:OCW458793 OMS458777:OMS458793 OWO458777:OWO458793 PGK458777:PGK458793 PQG458777:PQG458793 QAC458777:QAC458793 QJY458777:QJY458793 QTU458777:QTU458793 RDQ458777:RDQ458793 RNM458777:RNM458793 RXI458777:RXI458793 SHE458777:SHE458793 SRA458777:SRA458793 TAW458777:TAW458793 TKS458777:TKS458793 TUO458777:TUO458793 UEK458777:UEK458793 UOG458777:UOG458793 UYC458777:UYC458793 VHY458777:VHY458793 VRU458777:VRU458793 WBQ458777:WBQ458793 WLM458777:WLM458793 WVI458777:WVI458793 A524313:A524329 IW524313:IW524329 SS524313:SS524329 ACO524313:ACO524329 AMK524313:AMK524329 AWG524313:AWG524329 BGC524313:BGC524329 BPY524313:BPY524329 BZU524313:BZU524329 CJQ524313:CJQ524329 CTM524313:CTM524329 DDI524313:DDI524329 DNE524313:DNE524329 DXA524313:DXA524329 EGW524313:EGW524329 EQS524313:EQS524329 FAO524313:FAO524329 FKK524313:FKK524329 FUG524313:FUG524329 GEC524313:GEC524329 GNY524313:GNY524329 GXU524313:GXU524329 HHQ524313:HHQ524329 HRM524313:HRM524329 IBI524313:IBI524329 ILE524313:ILE524329 IVA524313:IVA524329 JEW524313:JEW524329 JOS524313:JOS524329 JYO524313:JYO524329 KIK524313:KIK524329 KSG524313:KSG524329 LCC524313:LCC524329 LLY524313:LLY524329 LVU524313:LVU524329 MFQ524313:MFQ524329 MPM524313:MPM524329 MZI524313:MZI524329 NJE524313:NJE524329 NTA524313:NTA524329 OCW524313:OCW524329 OMS524313:OMS524329 OWO524313:OWO524329 PGK524313:PGK524329 PQG524313:PQG524329 QAC524313:QAC524329 QJY524313:QJY524329 QTU524313:QTU524329 RDQ524313:RDQ524329 RNM524313:RNM524329 RXI524313:RXI524329 SHE524313:SHE524329 SRA524313:SRA524329 TAW524313:TAW524329 TKS524313:TKS524329 TUO524313:TUO524329 UEK524313:UEK524329 UOG524313:UOG524329 UYC524313:UYC524329 VHY524313:VHY524329 VRU524313:VRU524329 WBQ524313:WBQ524329 WLM524313:WLM524329 WVI524313:WVI524329 A589849:A589865 IW589849:IW589865 SS589849:SS589865 ACO589849:ACO589865 AMK589849:AMK589865 AWG589849:AWG589865 BGC589849:BGC589865 BPY589849:BPY589865 BZU589849:BZU589865 CJQ589849:CJQ589865 CTM589849:CTM589865 DDI589849:DDI589865 DNE589849:DNE589865 DXA589849:DXA589865 EGW589849:EGW589865 EQS589849:EQS589865 FAO589849:FAO589865 FKK589849:FKK589865 FUG589849:FUG589865 GEC589849:GEC589865 GNY589849:GNY589865 GXU589849:GXU589865 HHQ589849:HHQ589865 HRM589849:HRM589865 IBI589849:IBI589865 ILE589849:ILE589865 IVA589849:IVA589865 JEW589849:JEW589865 JOS589849:JOS589865 JYO589849:JYO589865 KIK589849:KIK589865 KSG589849:KSG589865 LCC589849:LCC589865 LLY589849:LLY589865 LVU589849:LVU589865 MFQ589849:MFQ589865 MPM589849:MPM589865 MZI589849:MZI589865 NJE589849:NJE589865 NTA589849:NTA589865 OCW589849:OCW589865 OMS589849:OMS589865 OWO589849:OWO589865 PGK589849:PGK589865 PQG589849:PQG589865 QAC589849:QAC589865 QJY589849:QJY589865 QTU589849:QTU589865 RDQ589849:RDQ589865 RNM589849:RNM589865 RXI589849:RXI589865 SHE589849:SHE589865 SRA589849:SRA589865 TAW589849:TAW589865 TKS589849:TKS589865 TUO589849:TUO589865 UEK589849:UEK589865 UOG589849:UOG589865 UYC589849:UYC589865 VHY589849:VHY589865 VRU589849:VRU589865 WBQ589849:WBQ589865 WLM589849:WLM589865 WVI589849:WVI589865 A655385:A655401 IW655385:IW655401 SS655385:SS655401 ACO655385:ACO655401 AMK655385:AMK655401 AWG655385:AWG655401 BGC655385:BGC655401 BPY655385:BPY655401 BZU655385:BZU655401 CJQ655385:CJQ655401 CTM655385:CTM655401 DDI655385:DDI655401 DNE655385:DNE655401 DXA655385:DXA655401 EGW655385:EGW655401 EQS655385:EQS655401 FAO655385:FAO655401 FKK655385:FKK655401 FUG655385:FUG655401 GEC655385:GEC655401 GNY655385:GNY655401 GXU655385:GXU655401 HHQ655385:HHQ655401 HRM655385:HRM655401 IBI655385:IBI655401 ILE655385:ILE655401 IVA655385:IVA655401 JEW655385:JEW655401 JOS655385:JOS655401 JYO655385:JYO655401 KIK655385:KIK655401 KSG655385:KSG655401 LCC655385:LCC655401 LLY655385:LLY655401 LVU655385:LVU655401 MFQ655385:MFQ655401 MPM655385:MPM655401 MZI655385:MZI655401 NJE655385:NJE655401 NTA655385:NTA655401 OCW655385:OCW655401 OMS655385:OMS655401 OWO655385:OWO655401 PGK655385:PGK655401 PQG655385:PQG655401 QAC655385:QAC655401 QJY655385:QJY655401 QTU655385:QTU655401 RDQ655385:RDQ655401 RNM655385:RNM655401 RXI655385:RXI655401 SHE655385:SHE655401 SRA655385:SRA655401 TAW655385:TAW655401 TKS655385:TKS655401 TUO655385:TUO655401 UEK655385:UEK655401 UOG655385:UOG655401 UYC655385:UYC655401 VHY655385:VHY655401 VRU655385:VRU655401 WBQ655385:WBQ655401 WLM655385:WLM655401 WVI655385:WVI655401 A720921:A720937 IW720921:IW720937 SS720921:SS720937 ACO720921:ACO720937 AMK720921:AMK720937 AWG720921:AWG720937 BGC720921:BGC720937 BPY720921:BPY720937 BZU720921:BZU720937 CJQ720921:CJQ720937 CTM720921:CTM720937 DDI720921:DDI720937 DNE720921:DNE720937 DXA720921:DXA720937 EGW720921:EGW720937 EQS720921:EQS720937 FAO720921:FAO720937 FKK720921:FKK720937 FUG720921:FUG720937 GEC720921:GEC720937 GNY720921:GNY720937 GXU720921:GXU720937 HHQ720921:HHQ720937 HRM720921:HRM720937 IBI720921:IBI720937 ILE720921:ILE720937 IVA720921:IVA720937 JEW720921:JEW720937 JOS720921:JOS720937 JYO720921:JYO720937 KIK720921:KIK720937 KSG720921:KSG720937 LCC720921:LCC720937 LLY720921:LLY720937 LVU720921:LVU720937 MFQ720921:MFQ720937 MPM720921:MPM720937 MZI720921:MZI720937 NJE720921:NJE720937 NTA720921:NTA720937 OCW720921:OCW720937 OMS720921:OMS720937 OWO720921:OWO720937 PGK720921:PGK720937 PQG720921:PQG720937 QAC720921:QAC720937 QJY720921:QJY720937 QTU720921:QTU720937 RDQ720921:RDQ720937 RNM720921:RNM720937 RXI720921:RXI720937 SHE720921:SHE720937 SRA720921:SRA720937 TAW720921:TAW720937 TKS720921:TKS720937 TUO720921:TUO720937 UEK720921:UEK720937 UOG720921:UOG720937 UYC720921:UYC720937 VHY720921:VHY720937 VRU720921:VRU720937 WBQ720921:WBQ720937 WLM720921:WLM720937 WVI720921:WVI720937 A786457:A786473 IW786457:IW786473 SS786457:SS786473 ACO786457:ACO786473 AMK786457:AMK786473 AWG786457:AWG786473 BGC786457:BGC786473 BPY786457:BPY786473 BZU786457:BZU786473 CJQ786457:CJQ786473 CTM786457:CTM786473 DDI786457:DDI786473 DNE786457:DNE786473 DXA786457:DXA786473 EGW786457:EGW786473 EQS786457:EQS786473 FAO786457:FAO786473 FKK786457:FKK786473 FUG786457:FUG786473 GEC786457:GEC786473 GNY786457:GNY786473 GXU786457:GXU786473 HHQ786457:HHQ786473 HRM786457:HRM786473 IBI786457:IBI786473 ILE786457:ILE786473 IVA786457:IVA786473 JEW786457:JEW786473 JOS786457:JOS786473 JYO786457:JYO786473 KIK786457:KIK786473 KSG786457:KSG786473 LCC786457:LCC786473 LLY786457:LLY786473 LVU786457:LVU786473 MFQ786457:MFQ786473 MPM786457:MPM786473 MZI786457:MZI786473 NJE786457:NJE786473 NTA786457:NTA786473 OCW786457:OCW786473 OMS786457:OMS786473 OWO786457:OWO786473 PGK786457:PGK786473 PQG786457:PQG786473 QAC786457:QAC786473 QJY786457:QJY786473 QTU786457:QTU786473 RDQ786457:RDQ786473 RNM786457:RNM786473 RXI786457:RXI786473 SHE786457:SHE786473 SRA786457:SRA786473 TAW786457:TAW786473 TKS786457:TKS786473 TUO786457:TUO786473 UEK786457:UEK786473 UOG786457:UOG786473 UYC786457:UYC786473 VHY786457:VHY786473 VRU786457:VRU786473 WBQ786457:WBQ786473 WLM786457:WLM786473 WVI786457:WVI786473 A851993:A852009 IW851993:IW852009 SS851993:SS852009 ACO851993:ACO852009 AMK851993:AMK852009 AWG851993:AWG852009 BGC851993:BGC852009 BPY851993:BPY852009 BZU851993:BZU852009 CJQ851993:CJQ852009 CTM851993:CTM852009 DDI851993:DDI852009 DNE851993:DNE852009 DXA851993:DXA852009 EGW851993:EGW852009 EQS851993:EQS852009 FAO851993:FAO852009 FKK851993:FKK852009 FUG851993:FUG852009 GEC851993:GEC852009 GNY851993:GNY852009 GXU851993:GXU852009 HHQ851993:HHQ852009 HRM851993:HRM852009 IBI851993:IBI852009 ILE851993:ILE852009 IVA851993:IVA852009 JEW851993:JEW852009 JOS851993:JOS852009 JYO851993:JYO852009 KIK851993:KIK852009 KSG851993:KSG852009 LCC851993:LCC852009 LLY851993:LLY852009 LVU851993:LVU852009 MFQ851993:MFQ852009 MPM851993:MPM852009 MZI851993:MZI852009 NJE851993:NJE852009 NTA851993:NTA852009 OCW851993:OCW852009 OMS851993:OMS852009 OWO851993:OWO852009 PGK851993:PGK852009 PQG851993:PQG852009 QAC851993:QAC852009 QJY851993:QJY852009 QTU851993:QTU852009 RDQ851993:RDQ852009 RNM851993:RNM852009 RXI851993:RXI852009 SHE851993:SHE852009 SRA851993:SRA852009 TAW851993:TAW852009 TKS851993:TKS852009 TUO851993:TUO852009 UEK851993:UEK852009 UOG851993:UOG852009 UYC851993:UYC852009 VHY851993:VHY852009 VRU851993:VRU852009 WBQ851993:WBQ852009 WLM851993:WLM852009 WVI851993:WVI852009 A917529:A917545 IW917529:IW917545 SS917529:SS917545 ACO917529:ACO917545 AMK917529:AMK917545 AWG917529:AWG917545 BGC917529:BGC917545 BPY917529:BPY917545 BZU917529:BZU917545 CJQ917529:CJQ917545 CTM917529:CTM917545 DDI917529:DDI917545 DNE917529:DNE917545 DXA917529:DXA917545 EGW917529:EGW917545 EQS917529:EQS917545 FAO917529:FAO917545 FKK917529:FKK917545 FUG917529:FUG917545 GEC917529:GEC917545 GNY917529:GNY917545 GXU917529:GXU917545 HHQ917529:HHQ917545 HRM917529:HRM917545 IBI917529:IBI917545 ILE917529:ILE917545 IVA917529:IVA917545 JEW917529:JEW917545 JOS917529:JOS917545 JYO917529:JYO917545 KIK917529:KIK917545 KSG917529:KSG917545 LCC917529:LCC917545 LLY917529:LLY917545 LVU917529:LVU917545 MFQ917529:MFQ917545 MPM917529:MPM917545 MZI917529:MZI917545 NJE917529:NJE917545 NTA917529:NTA917545 OCW917529:OCW917545 OMS917529:OMS917545 OWO917529:OWO917545 PGK917529:PGK917545 PQG917529:PQG917545 QAC917529:QAC917545 QJY917529:QJY917545 QTU917529:QTU917545 RDQ917529:RDQ917545 RNM917529:RNM917545 RXI917529:RXI917545 SHE917529:SHE917545 SRA917529:SRA917545 TAW917529:TAW917545 TKS917529:TKS917545 TUO917529:TUO917545 UEK917529:UEK917545 UOG917529:UOG917545 UYC917529:UYC917545 VHY917529:VHY917545 VRU917529:VRU917545 WBQ917529:WBQ917545 WLM917529:WLM917545 WVI917529:WVI917545 A983065:A983081 IW983065:IW983081 SS983065:SS983081 ACO983065:ACO983081 AMK983065:AMK983081 AWG983065:AWG983081 BGC983065:BGC983081 BPY983065:BPY983081 BZU983065:BZU983081 CJQ983065:CJQ983081 CTM983065:CTM983081 DDI983065:DDI983081 DNE983065:DNE983081 DXA983065:DXA983081 EGW983065:EGW983081 EQS983065:EQS983081 FAO983065:FAO983081 FKK983065:FKK983081 FUG983065:FUG983081 GEC983065:GEC983081 GNY983065:GNY983081 GXU983065:GXU983081 HHQ983065:HHQ983081 HRM983065:HRM983081 IBI983065:IBI983081 ILE983065:ILE983081 IVA983065:IVA983081 JEW983065:JEW983081 JOS983065:JOS983081 JYO983065:JYO983081 KIK983065:KIK983081 KSG983065:KSG983081 LCC983065:LCC983081 LLY983065:LLY983081 LVU983065:LVU983081 MFQ983065:MFQ983081 MPM983065:MPM983081 MZI983065:MZI983081 NJE983065:NJE983081 NTA983065:NTA983081 OCW983065:OCW983081 OMS983065:OMS983081 OWO983065:OWO983081 PGK983065:PGK983081 PQG983065:PQG983081 QAC983065:QAC983081 QJY983065:QJY983081 QTU983065:QTU983081 RDQ983065:RDQ983081 RNM983065:RNM983081 RXI983065:RXI983081 SHE983065:SHE983081 SRA983065:SRA983081 TAW983065:TAW983081 TKS983065:TKS983081 TUO983065:TUO983081 UEK983065:UEK983081 UOG983065:UOG983081 UYC983065:UYC983081 VHY983065:VHY983081 VRU983065:VRU983081 WBQ983065:WBQ983081 WLM983065:WLM983081 WVI983065:WVI983081" xr:uid="{5DA2C063-1CD0-4CBD-8CE6-B4CCE5F2C93D}">
      <formula1>$C$53:$C$98</formula1>
    </dataValidation>
    <dataValidation type="list" allowBlank="1" showInputMessage="1" showErrorMessage="1" sqref="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xr:uid="{097FC1B9-9951-4815-8263-97C9A4A0EC39}">
      <formula1>$A$70:$A$72</formula1>
    </dataValidation>
    <dataValidation type="list" allowBlank="1" showInputMessage="1" showErrorMessage="1" sqref="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xr:uid="{B2C219A9-E968-4A95-BE42-E62E84A906FA}">
      <formula1>$A$67:$A$69</formula1>
    </dataValidation>
    <dataValidation type="list" allowBlank="1" showInputMessage="1" showErrorMessage="1"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xr:uid="{EDC2DF82-138F-476B-BD02-046FAC2B6B8F}">
      <formula1>$A$53:$A$55</formula1>
    </dataValidation>
    <dataValidation type="list" allowBlank="1" showInputMessage="1" showErrorMessage="1" sqref="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xr:uid="{0CA72521-8BA2-4AAD-9C88-D2F48E4ABE7C}">
      <formula1>$A$56:$A$63</formula1>
    </dataValidation>
    <dataValidation type="list" allowBlank="1" showInputMessage="1" showErrorMessage="1" sqref="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xr:uid="{46807223-23F8-4522-943F-9F6116549E62}">
      <formula1>$A$64:$A$66</formula1>
    </dataValidation>
    <dataValidation type="list" allowBlank="1" showInputMessage="1" showErrorMessage="1"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3ADC08CD-6D1F-483F-A459-FDEB07FF7508}">
      <formula1>$A$73:$A$75</formula1>
    </dataValidation>
  </dataValidations>
  <pageMargins left="0.375" right="3.937007874015748E-2" top="0.34125" bottom="0.19685039370078741" header="0" footer="0"/>
  <pageSetup paperSize="9"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C6D8B-8ED3-4011-81E8-264D73D715D4}">
  <dimension ref="A1:S165"/>
  <sheetViews>
    <sheetView showGridLines="0" view="pageLayout" topLeftCell="A18" zoomScale="70" zoomScaleNormal="100" zoomScaleSheetLayoutView="85" zoomScalePageLayoutView="70" workbookViewId="0">
      <selection activeCell="Q38" sqref="Q38"/>
    </sheetView>
  </sheetViews>
  <sheetFormatPr baseColWidth="10" defaultRowHeight="13.5" x14ac:dyDescent="0.25"/>
  <cols>
    <col min="1" max="1" width="28.7109375" style="1" customWidth="1"/>
    <col min="2" max="2" width="12.28515625" style="1" customWidth="1"/>
    <col min="3" max="5" width="16.28515625" style="1" customWidth="1"/>
    <col min="6" max="6" width="14.140625" style="1" customWidth="1"/>
    <col min="7" max="12" width="15.7109375" style="1" customWidth="1"/>
    <col min="13" max="19" width="11.42578125" style="2"/>
    <col min="20" max="256" width="11.42578125" style="1"/>
    <col min="257" max="257" width="28.7109375" style="1" customWidth="1"/>
    <col min="258" max="258" width="12.28515625" style="1" customWidth="1"/>
    <col min="259" max="261" width="16.28515625" style="1" customWidth="1"/>
    <col min="262" max="262" width="14.140625" style="1" customWidth="1"/>
    <col min="263" max="268" width="15.7109375" style="1" customWidth="1"/>
    <col min="269" max="512" width="11.42578125" style="1"/>
    <col min="513" max="513" width="28.7109375" style="1" customWidth="1"/>
    <col min="514" max="514" width="12.28515625" style="1" customWidth="1"/>
    <col min="515" max="517" width="16.28515625" style="1" customWidth="1"/>
    <col min="518" max="518" width="14.140625" style="1" customWidth="1"/>
    <col min="519" max="524" width="15.7109375" style="1" customWidth="1"/>
    <col min="525" max="768" width="11.42578125" style="1"/>
    <col min="769" max="769" width="28.7109375" style="1" customWidth="1"/>
    <col min="770" max="770" width="12.28515625" style="1" customWidth="1"/>
    <col min="771" max="773" width="16.28515625" style="1" customWidth="1"/>
    <col min="774" max="774" width="14.140625" style="1" customWidth="1"/>
    <col min="775" max="780" width="15.7109375" style="1" customWidth="1"/>
    <col min="781" max="1024" width="11.42578125" style="1"/>
    <col min="1025" max="1025" width="28.7109375" style="1" customWidth="1"/>
    <col min="1026" max="1026" width="12.28515625" style="1" customWidth="1"/>
    <col min="1027" max="1029" width="16.28515625" style="1" customWidth="1"/>
    <col min="1030" max="1030" width="14.140625" style="1" customWidth="1"/>
    <col min="1031" max="1036" width="15.7109375" style="1" customWidth="1"/>
    <col min="1037" max="1280" width="11.42578125" style="1"/>
    <col min="1281" max="1281" width="28.7109375" style="1" customWidth="1"/>
    <col min="1282" max="1282" width="12.28515625" style="1" customWidth="1"/>
    <col min="1283" max="1285" width="16.28515625" style="1" customWidth="1"/>
    <col min="1286" max="1286" width="14.140625" style="1" customWidth="1"/>
    <col min="1287" max="1292" width="15.7109375" style="1" customWidth="1"/>
    <col min="1293" max="1536" width="11.42578125" style="1"/>
    <col min="1537" max="1537" width="28.7109375" style="1" customWidth="1"/>
    <col min="1538" max="1538" width="12.28515625" style="1" customWidth="1"/>
    <col min="1539" max="1541" width="16.28515625" style="1" customWidth="1"/>
    <col min="1542" max="1542" width="14.140625" style="1" customWidth="1"/>
    <col min="1543" max="1548" width="15.7109375" style="1" customWidth="1"/>
    <col min="1549" max="1792" width="11.42578125" style="1"/>
    <col min="1793" max="1793" width="28.7109375" style="1" customWidth="1"/>
    <col min="1794" max="1794" width="12.28515625" style="1" customWidth="1"/>
    <col min="1795" max="1797" width="16.28515625" style="1" customWidth="1"/>
    <col min="1798" max="1798" width="14.140625" style="1" customWidth="1"/>
    <col min="1799" max="1804" width="15.7109375" style="1" customWidth="1"/>
    <col min="1805" max="2048" width="11.42578125" style="1"/>
    <col min="2049" max="2049" width="28.7109375" style="1" customWidth="1"/>
    <col min="2050" max="2050" width="12.28515625" style="1" customWidth="1"/>
    <col min="2051" max="2053" width="16.28515625" style="1" customWidth="1"/>
    <col min="2054" max="2054" width="14.140625" style="1" customWidth="1"/>
    <col min="2055" max="2060" width="15.7109375" style="1" customWidth="1"/>
    <col min="2061" max="2304" width="11.42578125" style="1"/>
    <col min="2305" max="2305" width="28.7109375" style="1" customWidth="1"/>
    <col min="2306" max="2306" width="12.28515625" style="1" customWidth="1"/>
    <col min="2307" max="2309" width="16.28515625" style="1" customWidth="1"/>
    <col min="2310" max="2310" width="14.140625" style="1" customWidth="1"/>
    <col min="2311" max="2316" width="15.7109375" style="1" customWidth="1"/>
    <col min="2317" max="2560" width="11.42578125" style="1"/>
    <col min="2561" max="2561" width="28.7109375" style="1" customWidth="1"/>
    <col min="2562" max="2562" width="12.28515625" style="1" customWidth="1"/>
    <col min="2563" max="2565" width="16.28515625" style="1" customWidth="1"/>
    <col min="2566" max="2566" width="14.140625" style="1" customWidth="1"/>
    <col min="2567" max="2572" width="15.7109375" style="1" customWidth="1"/>
    <col min="2573" max="2816" width="11.42578125" style="1"/>
    <col min="2817" max="2817" width="28.7109375" style="1" customWidth="1"/>
    <col min="2818" max="2818" width="12.28515625" style="1" customWidth="1"/>
    <col min="2819" max="2821" width="16.28515625" style="1" customWidth="1"/>
    <col min="2822" max="2822" width="14.140625" style="1" customWidth="1"/>
    <col min="2823" max="2828" width="15.7109375" style="1" customWidth="1"/>
    <col min="2829" max="3072" width="11.42578125" style="1"/>
    <col min="3073" max="3073" width="28.7109375" style="1" customWidth="1"/>
    <col min="3074" max="3074" width="12.28515625" style="1" customWidth="1"/>
    <col min="3075" max="3077" width="16.28515625" style="1" customWidth="1"/>
    <col min="3078" max="3078" width="14.140625" style="1" customWidth="1"/>
    <col min="3079" max="3084" width="15.7109375" style="1" customWidth="1"/>
    <col min="3085" max="3328" width="11.42578125" style="1"/>
    <col min="3329" max="3329" width="28.7109375" style="1" customWidth="1"/>
    <col min="3330" max="3330" width="12.28515625" style="1" customWidth="1"/>
    <col min="3331" max="3333" width="16.28515625" style="1" customWidth="1"/>
    <col min="3334" max="3334" width="14.140625" style="1" customWidth="1"/>
    <col min="3335" max="3340" width="15.7109375" style="1" customWidth="1"/>
    <col min="3341" max="3584" width="11.42578125" style="1"/>
    <col min="3585" max="3585" width="28.7109375" style="1" customWidth="1"/>
    <col min="3586" max="3586" width="12.28515625" style="1" customWidth="1"/>
    <col min="3587" max="3589" width="16.28515625" style="1" customWidth="1"/>
    <col min="3590" max="3590" width="14.140625" style="1" customWidth="1"/>
    <col min="3591" max="3596" width="15.7109375" style="1" customWidth="1"/>
    <col min="3597" max="3840" width="11.42578125" style="1"/>
    <col min="3841" max="3841" width="28.7109375" style="1" customWidth="1"/>
    <col min="3842" max="3842" width="12.28515625" style="1" customWidth="1"/>
    <col min="3843" max="3845" width="16.28515625" style="1" customWidth="1"/>
    <col min="3846" max="3846" width="14.140625" style="1" customWidth="1"/>
    <col min="3847" max="3852" width="15.7109375" style="1" customWidth="1"/>
    <col min="3853" max="4096" width="11.42578125" style="1"/>
    <col min="4097" max="4097" width="28.7109375" style="1" customWidth="1"/>
    <col min="4098" max="4098" width="12.28515625" style="1" customWidth="1"/>
    <col min="4099" max="4101" width="16.28515625" style="1" customWidth="1"/>
    <col min="4102" max="4102" width="14.140625" style="1" customWidth="1"/>
    <col min="4103" max="4108" width="15.7109375" style="1" customWidth="1"/>
    <col min="4109" max="4352" width="11.42578125" style="1"/>
    <col min="4353" max="4353" width="28.7109375" style="1" customWidth="1"/>
    <col min="4354" max="4354" width="12.28515625" style="1" customWidth="1"/>
    <col min="4355" max="4357" width="16.28515625" style="1" customWidth="1"/>
    <col min="4358" max="4358" width="14.140625" style="1" customWidth="1"/>
    <col min="4359" max="4364" width="15.7109375" style="1" customWidth="1"/>
    <col min="4365" max="4608" width="11.42578125" style="1"/>
    <col min="4609" max="4609" width="28.7109375" style="1" customWidth="1"/>
    <col min="4610" max="4610" width="12.28515625" style="1" customWidth="1"/>
    <col min="4611" max="4613" width="16.28515625" style="1" customWidth="1"/>
    <col min="4614" max="4614" width="14.140625" style="1" customWidth="1"/>
    <col min="4615" max="4620" width="15.7109375" style="1" customWidth="1"/>
    <col min="4621" max="4864" width="11.42578125" style="1"/>
    <col min="4865" max="4865" width="28.7109375" style="1" customWidth="1"/>
    <col min="4866" max="4866" width="12.28515625" style="1" customWidth="1"/>
    <col min="4867" max="4869" width="16.28515625" style="1" customWidth="1"/>
    <col min="4870" max="4870" width="14.140625" style="1" customWidth="1"/>
    <col min="4871" max="4876" width="15.7109375" style="1" customWidth="1"/>
    <col min="4877" max="5120" width="11.42578125" style="1"/>
    <col min="5121" max="5121" width="28.7109375" style="1" customWidth="1"/>
    <col min="5122" max="5122" width="12.28515625" style="1" customWidth="1"/>
    <col min="5123" max="5125" width="16.28515625" style="1" customWidth="1"/>
    <col min="5126" max="5126" width="14.140625" style="1" customWidth="1"/>
    <col min="5127" max="5132" width="15.7109375" style="1" customWidth="1"/>
    <col min="5133" max="5376" width="11.42578125" style="1"/>
    <col min="5377" max="5377" width="28.7109375" style="1" customWidth="1"/>
    <col min="5378" max="5378" width="12.28515625" style="1" customWidth="1"/>
    <col min="5379" max="5381" width="16.28515625" style="1" customWidth="1"/>
    <col min="5382" max="5382" width="14.140625" style="1" customWidth="1"/>
    <col min="5383" max="5388" width="15.7109375" style="1" customWidth="1"/>
    <col min="5389" max="5632" width="11.42578125" style="1"/>
    <col min="5633" max="5633" width="28.7109375" style="1" customWidth="1"/>
    <col min="5634" max="5634" width="12.28515625" style="1" customWidth="1"/>
    <col min="5635" max="5637" width="16.28515625" style="1" customWidth="1"/>
    <col min="5638" max="5638" width="14.140625" style="1" customWidth="1"/>
    <col min="5639" max="5644" width="15.7109375" style="1" customWidth="1"/>
    <col min="5645" max="5888" width="11.42578125" style="1"/>
    <col min="5889" max="5889" width="28.7109375" style="1" customWidth="1"/>
    <col min="5890" max="5890" width="12.28515625" style="1" customWidth="1"/>
    <col min="5891" max="5893" width="16.28515625" style="1" customWidth="1"/>
    <col min="5894" max="5894" width="14.140625" style="1" customWidth="1"/>
    <col min="5895" max="5900" width="15.7109375" style="1" customWidth="1"/>
    <col min="5901" max="6144" width="11.42578125" style="1"/>
    <col min="6145" max="6145" width="28.7109375" style="1" customWidth="1"/>
    <col min="6146" max="6146" width="12.28515625" style="1" customWidth="1"/>
    <col min="6147" max="6149" width="16.28515625" style="1" customWidth="1"/>
    <col min="6150" max="6150" width="14.140625" style="1" customWidth="1"/>
    <col min="6151" max="6156" width="15.7109375" style="1" customWidth="1"/>
    <col min="6157" max="6400" width="11.42578125" style="1"/>
    <col min="6401" max="6401" width="28.7109375" style="1" customWidth="1"/>
    <col min="6402" max="6402" width="12.28515625" style="1" customWidth="1"/>
    <col min="6403" max="6405" width="16.28515625" style="1" customWidth="1"/>
    <col min="6406" max="6406" width="14.140625" style="1" customWidth="1"/>
    <col min="6407" max="6412" width="15.7109375" style="1" customWidth="1"/>
    <col min="6413" max="6656" width="11.42578125" style="1"/>
    <col min="6657" max="6657" width="28.7109375" style="1" customWidth="1"/>
    <col min="6658" max="6658" width="12.28515625" style="1" customWidth="1"/>
    <col min="6659" max="6661" width="16.28515625" style="1" customWidth="1"/>
    <col min="6662" max="6662" width="14.140625" style="1" customWidth="1"/>
    <col min="6663" max="6668" width="15.7109375" style="1" customWidth="1"/>
    <col min="6669" max="6912" width="11.42578125" style="1"/>
    <col min="6913" max="6913" width="28.7109375" style="1" customWidth="1"/>
    <col min="6914" max="6914" width="12.28515625" style="1" customWidth="1"/>
    <col min="6915" max="6917" width="16.28515625" style="1" customWidth="1"/>
    <col min="6918" max="6918" width="14.140625" style="1" customWidth="1"/>
    <col min="6919" max="6924" width="15.7109375" style="1" customWidth="1"/>
    <col min="6925" max="7168" width="11.42578125" style="1"/>
    <col min="7169" max="7169" width="28.7109375" style="1" customWidth="1"/>
    <col min="7170" max="7170" width="12.28515625" style="1" customWidth="1"/>
    <col min="7171" max="7173" width="16.28515625" style="1" customWidth="1"/>
    <col min="7174" max="7174" width="14.140625" style="1" customWidth="1"/>
    <col min="7175" max="7180" width="15.7109375" style="1" customWidth="1"/>
    <col min="7181" max="7424" width="11.42578125" style="1"/>
    <col min="7425" max="7425" width="28.7109375" style="1" customWidth="1"/>
    <col min="7426" max="7426" width="12.28515625" style="1" customWidth="1"/>
    <col min="7427" max="7429" width="16.28515625" style="1" customWidth="1"/>
    <col min="7430" max="7430" width="14.140625" style="1" customWidth="1"/>
    <col min="7431" max="7436" width="15.7109375" style="1" customWidth="1"/>
    <col min="7437" max="7680" width="11.42578125" style="1"/>
    <col min="7681" max="7681" width="28.7109375" style="1" customWidth="1"/>
    <col min="7682" max="7682" width="12.28515625" style="1" customWidth="1"/>
    <col min="7683" max="7685" width="16.28515625" style="1" customWidth="1"/>
    <col min="7686" max="7686" width="14.140625" style="1" customWidth="1"/>
    <col min="7687" max="7692" width="15.7109375" style="1" customWidth="1"/>
    <col min="7693" max="7936" width="11.42578125" style="1"/>
    <col min="7937" max="7937" width="28.7109375" style="1" customWidth="1"/>
    <col min="7938" max="7938" width="12.28515625" style="1" customWidth="1"/>
    <col min="7939" max="7941" width="16.28515625" style="1" customWidth="1"/>
    <col min="7942" max="7942" width="14.140625" style="1" customWidth="1"/>
    <col min="7943" max="7948" width="15.7109375" style="1" customWidth="1"/>
    <col min="7949" max="8192" width="11.42578125" style="1"/>
    <col min="8193" max="8193" width="28.7109375" style="1" customWidth="1"/>
    <col min="8194" max="8194" width="12.28515625" style="1" customWidth="1"/>
    <col min="8195" max="8197" width="16.28515625" style="1" customWidth="1"/>
    <col min="8198" max="8198" width="14.140625" style="1" customWidth="1"/>
    <col min="8199" max="8204" width="15.7109375" style="1" customWidth="1"/>
    <col min="8205" max="8448" width="11.42578125" style="1"/>
    <col min="8449" max="8449" width="28.7109375" style="1" customWidth="1"/>
    <col min="8450" max="8450" width="12.28515625" style="1" customWidth="1"/>
    <col min="8451" max="8453" width="16.28515625" style="1" customWidth="1"/>
    <col min="8454" max="8454" width="14.140625" style="1" customWidth="1"/>
    <col min="8455" max="8460" width="15.7109375" style="1" customWidth="1"/>
    <col min="8461" max="8704" width="11.42578125" style="1"/>
    <col min="8705" max="8705" width="28.7109375" style="1" customWidth="1"/>
    <col min="8706" max="8706" width="12.28515625" style="1" customWidth="1"/>
    <col min="8707" max="8709" width="16.28515625" style="1" customWidth="1"/>
    <col min="8710" max="8710" width="14.140625" style="1" customWidth="1"/>
    <col min="8711" max="8716" width="15.7109375" style="1" customWidth="1"/>
    <col min="8717" max="8960" width="11.42578125" style="1"/>
    <col min="8961" max="8961" width="28.7109375" style="1" customWidth="1"/>
    <col min="8962" max="8962" width="12.28515625" style="1" customWidth="1"/>
    <col min="8963" max="8965" width="16.28515625" style="1" customWidth="1"/>
    <col min="8966" max="8966" width="14.140625" style="1" customWidth="1"/>
    <col min="8967" max="8972" width="15.7109375" style="1" customWidth="1"/>
    <col min="8973" max="9216" width="11.42578125" style="1"/>
    <col min="9217" max="9217" width="28.7109375" style="1" customWidth="1"/>
    <col min="9218" max="9218" width="12.28515625" style="1" customWidth="1"/>
    <col min="9219" max="9221" width="16.28515625" style="1" customWidth="1"/>
    <col min="9222" max="9222" width="14.140625" style="1" customWidth="1"/>
    <col min="9223" max="9228" width="15.7109375" style="1" customWidth="1"/>
    <col min="9229" max="9472" width="11.42578125" style="1"/>
    <col min="9473" max="9473" width="28.7109375" style="1" customWidth="1"/>
    <col min="9474" max="9474" width="12.28515625" style="1" customWidth="1"/>
    <col min="9475" max="9477" width="16.28515625" style="1" customWidth="1"/>
    <col min="9478" max="9478" width="14.140625" style="1" customWidth="1"/>
    <col min="9479" max="9484" width="15.7109375" style="1" customWidth="1"/>
    <col min="9485" max="9728" width="11.42578125" style="1"/>
    <col min="9729" max="9729" width="28.7109375" style="1" customWidth="1"/>
    <col min="9730" max="9730" width="12.28515625" style="1" customWidth="1"/>
    <col min="9731" max="9733" width="16.28515625" style="1" customWidth="1"/>
    <col min="9734" max="9734" width="14.140625" style="1" customWidth="1"/>
    <col min="9735" max="9740" width="15.7109375" style="1" customWidth="1"/>
    <col min="9741" max="9984" width="11.42578125" style="1"/>
    <col min="9985" max="9985" width="28.7109375" style="1" customWidth="1"/>
    <col min="9986" max="9986" width="12.28515625" style="1" customWidth="1"/>
    <col min="9987" max="9989" width="16.28515625" style="1" customWidth="1"/>
    <col min="9990" max="9990" width="14.140625" style="1" customWidth="1"/>
    <col min="9991" max="9996" width="15.7109375" style="1" customWidth="1"/>
    <col min="9997" max="10240" width="11.42578125" style="1"/>
    <col min="10241" max="10241" width="28.7109375" style="1" customWidth="1"/>
    <col min="10242" max="10242" width="12.28515625" style="1" customWidth="1"/>
    <col min="10243" max="10245" width="16.28515625" style="1" customWidth="1"/>
    <col min="10246" max="10246" width="14.140625" style="1" customWidth="1"/>
    <col min="10247" max="10252" width="15.7109375" style="1" customWidth="1"/>
    <col min="10253" max="10496" width="11.42578125" style="1"/>
    <col min="10497" max="10497" width="28.7109375" style="1" customWidth="1"/>
    <col min="10498" max="10498" width="12.28515625" style="1" customWidth="1"/>
    <col min="10499" max="10501" width="16.28515625" style="1" customWidth="1"/>
    <col min="10502" max="10502" width="14.140625" style="1" customWidth="1"/>
    <col min="10503" max="10508" width="15.7109375" style="1" customWidth="1"/>
    <col min="10509" max="10752" width="11.42578125" style="1"/>
    <col min="10753" max="10753" width="28.7109375" style="1" customWidth="1"/>
    <col min="10754" max="10754" width="12.28515625" style="1" customWidth="1"/>
    <col min="10755" max="10757" width="16.28515625" style="1" customWidth="1"/>
    <col min="10758" max="10758" width="14.140625" style="1" customWidth="1"/>
    <col min="10759" max="10764" width="15.7109375" style="1" customWidth="1"/>
    <col min="10765" max="11008" width="11.42578125" style="1"/>
    <col min="11009" max="11009" width="28.7109375" style="1" customWidth="1"/>
    <col min="11010" max="11010" width="12.28515625" style="1" customWidth="1"/>
    <col min="11011" max="11013" width="16.28515625" style="1" customWidth="1"/>
    <col min="11014" max="11014" width="14.140625" style="1" customWidth="1"/>
    <col min="11015" max="11020" width="15.7109375" style="1" customWidth="1"/>
    <col min="11021" max="11264" width="11.42578125" style="1"/>
    <col min="11265" max="11265" width="28.7109375" style="1" customWidth="1"/>
    <col min="11266" max="11266" width="12.28515625" style="1" customWidth="1"/>
    <col min="11267" max="11269" width="16.28515625" style="1" customWidth="1"/>
    <col min="11270" max="11270" width="14.140625" style="1" customWidth="1"/>
    <col min="11271" max="11276" width="15.7109375" style="1" customWidth="1"/>
    <col min="11277" max="11520" width="11.42578125" style="1"/>
    <col min="11521" max="11521" width="28.7109375" style="1" customWidth="1"/>
    <col min="11522" max="11522" width="12.28515625" style="1" customWidth="1"/>
    <col min="11523" max="11525" width="16.28515625" style="1" customWidth="1"/>
    <col min="11526" max="11526" width="14.140625" style="1" customWidth="1"/>
    <col min="11527" max="11532" width="15.7109375" style="1" customWidth="1"/>
    <col min="11533" max="11776" width="11.42578125" style="1"/>
    <col min="11777" max="11777" width="28.7109375" style="1" customWidth="1"/>
    <col min="11778" max="11778" width="12.28515625" style="1" customWidth="1"/>
    <col min="11779" max="11781" width="16.28515625" style="1" customWidth="1"/>
    <col min="11782" max="11782" width="14.140625" style="1" customWidth="1"/>
    <col min="11783" max="11788" width="15.7109375" style="1" customWidth="1"/>
    <col min="11789" max="12032" width="11.42578125" style="1"/>
    <col min="12033" max="12033" width="28.7109375" style="1" customWidth="1"/>
    <col min="12034" max="12034" width="12.28515625" style="1" customWidth="1"/>
    <col min="12035" max="12037" width="16.28515625" style="1" customWidth="1"/>
    <col min="12038" max="12038" width="14.140625" style="1" customWidth="1"/>
    <col min="12039" max="12044" width="15.7109375" style="1" customWidth="1"/>
    <col min="12045" max="12288" width="11.42578125" style="1"/>
    <col min="12289" max="12289" width="28.7109375" style="1" customWidth="1"/>
    <col min="12290" max="12290" width="12.28515625" style="1" customWidth="1"/>
    <col min="12291" max="12293" width="16.28515625" style="1" customWidth="1"/>
    <col min="12294" max="12294" width="14.140625" style="1" customWidth="1"/>
    <col min="12295" max="12300" width="15.7109375" style="1" customWidth="1"/>
    <col min="12301" max="12544" width="11.42578125" style="1"/>
    <col min="12545" max="12545" width="28.7109375" style="1" customWidth="1"/>
    <col min="12546" max="12546" width="12.28515625" style="1" customWidth="1"/>
    <col min="12547" max="12549" width="16.28515625" style="1" customWidth="1"/>
    <col min="12550" max="12550" width="14.140625" style="1" customWidth="1"/>
    <col min="12551" max="12556" width="15.7109375" style="1" customWidth="1"/>
    <col min="12557" max="12800" width="11.42578125" style="1"/>
    <col min="12801" max="12801" width="28.7109375" style="1" customWidth="1"/>
    <col min="12802" max="12802" width="12.28515625" style="1" customWidth="1"/>
    <col min="12803" max="12805" width="16.28515625" style="1" customWidth="1"/>
    <col min="12806" max="12806" width="14.140625" style="1" customWidth="1"/>
    <col min="12807" max="12812" width="15.7109375" style="1" customWidth="1"/>
    <col min="12813" max="13056" width="11.42578125" style="1"/>
    <col min="13057" max="13057" width="28.7109375" style="1" customWidth="1"/>
    <col min="13058" max="13058" width="12.28515625" style="1" customWidth="1"/>
    <col min="13059" max="13061" width="16.28515625" style="1" customWidth="1"/>
    <col min="13062" max="13062" width="14.140625" style="1" customWidth="1"/>
    <col min="13063" max="13068" width="15.7109375" style="1" customWidth="1"/>
    <col min="13069" max="13312" width="11.42578125" style="1"/>
    <col min="13313" max="13313" width="28.7109375" style="1" customWidth="1"/>
    <col min="13314" max="13314" width="12.28515625" style="1" customWidth="1"/>
    <col min="13315" max="13317" width="16.28515625" style="1" customWidth="1"/>
    <col min="13318" max="13318" width="14.140625" style="1" customWidth="1"/>
    <col min="13319" max="13324" width="15.7109375" style="1" customWidth="1"/>
    <col min="13325" max="13568" width="11.42578125" style="1"/>
    <col min="13569" max="13569" width="28.7109375" style="1" customWidth="1"/>
    <col min="13570" max="13570" width="12.28515625" style="1" customWidth="1"/>
    <col min="13571" max="13573" width="16.28515625" style="1" customWidth="1"/>
    <col min="13574" max="13574" width="14.140625" style="1" customWidth="1"/>
    <col min="13575" max="13580" width="15.7109375" style="1" customWidth="1"/>
    <col min="13581" max="13824" width="11.42578125" style="1"/>
    <col min="13825" max="13825" width="28.7109375" style="1" customWidth="1"/>
    <col min="13826" max="13826" width="12.28515625" style="1" customWidth="1"/>
    <col min="13827" max="13829" width="16.28515625" style="1" customWidth="1"/>
    <col min="13830" max="13830" width="14.140625" style="1" customWidth="1"/>
    <col min="13831" max="13836" width="15.7109375" style="1" customWidth="1"/>
    <col min="13837" max="14080" width="11.42578125" style="1"/>
    <col min="14081" max="14081" width="28.7109375" style="1" customWidth="1"/>
    <col min="14082" max="14082" width="12.28515625" style="1" customWidth="1"/>
    <col min="14083" max="14085" width="16.28515625" style="1" customWidth="1"/>
    <col min="14086" max="14086" width="14.140625" style="1" customWidth="1"/>
    <col min="14087" max="14092" width="15.7109375" style="1" customWidth="1"/>
    <col min="14093" max="14336" width="11.42578125" style="1"/>
    <col min="14337" max="14337" width="28.7109375" style="1" customWidth="1"/>
    <col min="14338" max="14338" width="12.28515625" style="1" customWidth="1"/>
    <col min="14339" max="14341" width="16.28515625" style="1" customWidth="1"/>
    <col min="14342" max="14342" width="14.140625" style="1" customWidth="1"/>
    <col min="14343" max="14348" width="15.7109375" style="1" customWidth="1"/>
    <col min="14349" max="14592" width="11.42578125" style="1"/>
    <col min="14593" max="14593" width="28.7109375" style="1" customWidth="1"/>
    <col min="14594" max="14594" width="12.28515625" style="1" customWidth="1"/>
    <col min="14595" max="14597" width="16.28515625" style="1" customWidth="1"/>
    <col min="14598" max="14598" width="14.140625" style="1" customWidth="1"/>
    <col min="14599" max="14604" width="15.7109375" style="1" customWidth="1"/>
    <col min="14605" max="14848" width="11.42578125" style="1"/>
    <col min="14849" max="14849" width="28.7109375" style="1" customWidth="1"/>
    <col min="14850" max="14850" width="12.28515625" style="1" customWidth="1"/>
    <col min="14851" max="14853" width="16.28515625" style="1" customWidth="1"/>
    <col min="14854" max="14854" width="14.140625" style="1" customWidth="1"/>
    <col min="14855" max="14860" width="15.7109375" style="1" customWidth="1"/>
    <col min="14861" max="15104" width="11.42578125" style="1"/>
    <col min="15105" max="15105" width="28.7109375" style="1" customWidth="1"/>
    <col min="15106" max="15106" width="12.28515625" style="1" customWidth="1"/>
    <col min="15107" max="15109" width="16.28515625" style="1" customWidth="1"/>
    <col min="15110" max="15110" width="14.140625" style="1" customWidth="1"/>
    <col min="15111" max="15116" width="15.7109375" style="1" customWidth="1"/>
    <col min="15117" max="15360" width="11.42578125" style="1"/>
    <col min="15361" max="15361" width="28.7109375" style="1" customWidth="1"/>
    <col min="15362" max="15362" width="12.28515625" style="1" customWidth="1"/>
    <col min="15363" max="15365" width="16.28515625" style="1" customWidth="1"/>
    <col min="15366" max="15366" width="14.140625" style="1" customWidth="1"/>
    <col min="15367" max="15372" width="15.7109375" style="1" customWidth="1"/>
    <col min="15373" max="15616" width="11.42578125" style="1"/>
    <col min="15617" max="15617" width="28.7109375" style="1" customWidth="1"/>
    <col min="15618" max="15618" width="12.28515625" style="1" customWidth="1"/>
    <col min="15619" max="15621" width="16.28515625" style="1" customWidth="1"/>
    <col min="15622" max="15622" width="14.140625" style="1" customWidth="1"/>
    <col min="15623" max="15628" width="15.7109375" style="1" customWidth="1"/>
    <col min="15629" max="15872" width="11.42578125" style="1"/>
    <col min="15873" max="15873" width="28.7109375" style="1" customWidth="1"/>
    <col min="15874" max="15874" width="12.28515625" style="1" customWidth="1"/>
    <col min="15875" max="15877" width="16.28515625" style="1" customWidth="1"/>
    <col min="15878" max="15878" width="14.140625" style="1" customWidth="1"/>
    <col min="15879" max="15884" width="15.7109375" style="1" customWidth="1"/>
    <col min="15885" max="16128" width="11.42578125" style="1"/>
    <col min="16129" max="16129" width="28.7109375" style="1" customWidth="1"/>
    <col min="16130" max="16130" width="12.28515625" style="1" customWidth="1"/>
    <col min="16131" max="16133" width="16.28515625" style="1" customWidth="1"/>
    <col min="16134" max="16134" width="14.140625" style="1" customWidth="1"/>
    <col min="16135" max="16140" width="15.7109375" style="1" customWidth="1"/>
    <col min="16141" max="16384" width="11.42578125" style="1"/>
  </cols>
  <sheetData>
    <row r="1" spans="1:13" ht="14.25" thickBot="1" x14ac:dyDescent="0.3"/>
    <row r="2" spans="1:13" ht="14.25" customHeight="1" x14ac:dyDescent="0.25">
      <c r="A2" s="3"/>
      <c r="B2" s="4" t="s">
        <v>125</v>
      </c>
      <c r="C2" s="5"/>
      <c r="D2" s="5"/>
      <c r="E2" s="5"/>
      <c r="F2" s="5"/>
      <c r="G2" s="5"/>
      <c r="H2" s="5"/>
      <c r="I2" s="5"/>
      <c r="J2" s="5"/>
      <c r="K2" s="193" t="s">
        <v>0</v>
      </c>
      <c r="L2" s="194"/>
    </row>
    <row r="3" spans="1:13" ht="19.5" customHeight="1" x14ac:dyDescent="0.25">
      <c r="A3" s="9"/>
      <c r="B3" s="10"/>
      <c r="C3" s="11"/>
      <c r="D3" s="11"/>
      <c r="E3" s="11"/>
      <c r="F3" s="11"/>
      <c r="G3" s="11"/>
      <c r="H3" s="11"/>
      <c r="I3" s="11"/>
      <c r="J3" s="11"/>
      <c r="K3" s="195"/>
      <c r="L3" s="196"/>
    </row>
    <row r="4" spans="1:13" ht="24" customHeight="1" thickBot="1" x14ac:dyDescent="0.3">
      <c r="A4" s="9"/>
      <c r="B4" s="15"/>
      <c r="C4" s="16"/>
      <c r="D4" s="16"/>
      <c r="E4" s="16"/>
      <c r="F4" s="16"/>
      <c r="G4" s="16"/>
      <c r="H4" s="16"/>
      <c r="I4" s="16"/>
      <c r="J4" s="16"/>
      <c r="K4" s="197"/>
      <c r="L4" s="198"/>
    </row>
    <row r="5" spans="1:13" ht="22.5" customHeight="1" thickBot="1" x14ac:dyDescent="0.3">
      <c r="A5" s="20"/>
      <c r="B5" s="21" t="s">
        <v>126</v>
      </c>
      <c r="C5" s="22"/>
      <c r="D5" s="22"/>
      <c r="E5" s="22"/>
      <c r="F5" s="22"/>
      <c r="G5" s="22"/>
      <c r="H5" s="22"/>
      <c r="I5" s="22"/>
      <c r="J5" s="22"/>
      <c r="K5" s="24" t="s">
        <v>218</v>
      </c>
      <c r="L5" s="25"/>
    </row>
    <row r="6" spans="1:13" ht="16.5" customHeight="1" thickBot="1" x14ac:dyDescent="0.3">
      <c r="A6" s="26"/>
      <c r="B6" s="27"/>
      <c r="C6" s="27"/>
      <c r="D6" s="27"/>
      <c r="E6" s="27"/>
      <c r="F6" s="27"/>
      <c r="G6" s="27"/>
      <c r="H6" s="27"/>
      <c r="I6" s="27"/>
      <c r="J6" s="27"/>
      <c r="K6" s="27"/>
      <c r="L6" s="27"/>
    </row>
    <row r="7" spans="1:13" ht="17.25" customHeight="1" x14ac:dyDescent="0.25">
      <c r="A7" s="28" t="s">
        <v>2</v>
      </c>
      <c r="B7" s="29"/>
      <c r="C7" s="29"/>
      <c r="D7" s="29"/>
      <c r="E7" s="29"/>
      <c r="F7" s="29"/>
      <c r="G7" s="29"/>
      <c r="H7" s="29"/>
      <c r="I7" s="29"/>
      <c r="J7" s="29"/>
      <c r="K7" s="29"/>
      <c r="L7" s="30"/>
    </row>
    <row r="8" spans="1:13" ht="17.25" customHeight="1" x14ac:dyDescent="0.25">
      <c r="A8" s="31" t="s">
        <v>3</v>
      </c>
      <c r="B8" s="32"/>
      <c r="C8" s="32"/>
      <c r="D8" s="32"/>
      <c r="E8" s="32"/>
      <c r="F8" s="32"/>
      <c r="G8" s="32"/>
      <c r="H8" s="32"/>
      <c r="I8" s="32"/>
      <c r="J8" s="32"/>
      <c r="K8" s="32"/>
      <c r="L8" s="33"/>
    </row>
    <row r="9" spans="1:13" ht="17.25" customHeight="1" thickBot="1" x14ac:dyDescent="0.3">
      <c r="A9" s="34"/>
      <c r="B9" s="35"/>
      <c r="C9" s="36"/>
      <c r="D9" s="36"/>
      <c r="E9" s="37" t="s">
        <v>4</v>
      </c>
      <c r="F9" s="37"/>
      <c r="G9" s="37"/>
      <c r="H9" s="320" t="str">
        <f>'[1]Redes 1'!F5</f>
        <v>JULIO 2023</v>
      </c>
      <c r="I9" s="36"/>
      <c r="J9" s="36"/>
      <c r="K9" s="36"/>
      <c r="L9" s="40"/>
    </row>
    <row r="10" spans="1:13" ht="13.5" customHeight="1" thickBot="1" x14ac:dyDescent="0.3">
      <c r="A10" s="41" t="s">
        <v>5</v>
      </c>
      <c r="B10" s="42"/>
      <c r="C10" s="42"/>
      <c r="D10" s="42"/>
      <c r="E10" s="42"/>
      <c r="F10" s="43"/>
      <c r="G10" s="41" t="s">
        <v>6</v>
      </c>
      <c r="H10" s="42"/>
      <c r="I10" s="42"/>
      <c r="J10" s="42"/>
      <c r="K10" s="42"/>
      <c r="L10" s="43"/>
    </row>
    <row r="11" spans="1:13" ht="17.25" customHeight="1" x14ac:dyDescent="0.25">
      <c r="A11" s="201" t="s">
        <v>7</v>
      </c>
      <c r="B11" s="202"/>
      <c r="C11" s="321" t="s">
        <v>8</v>
      </c>
      <c r="D11" s="321"/>
      <c r="E11" s="321"/>
      <c r="F11" s="321"/>
      <c r="G11" s="201" t="s">
        <v>9</v>
      </c>
      <c r="H11" s="202"/>
      <c r="I11" s="202"/>
      <c r="J11" s="321" t="s">
        <v>219</v>
      </c>
      <c r="K11" s="321"/>
      <c r="L11" s="322"/>
    </row>
    <row r="12" spans="1:13" ht="17.25" customHeight="1" x14ac:dyDescent="0.25">
      <c r="A12" s="44" t="s">
        <v>11</v>
      </c>
      <c r="B12" s="45"/>
      <c r="C12" s="46" t="s">
        <v>12</v>
      </c>
      <c r="D12" s="46"/>
      <c r="E12" s="46"/>
      <c r="F12" s="46"/>
      <c r="G12" s="44" t="s">
        <v>13</v>
      </c>
      <c r="H12" s="45"/>
      <c r="I12" s="45"/>
      <c r="J12" s="62">
        <v>45112</v>
      </c>
      <c r="K12" s="62"/>
      <c r="L12" s="63"/>
    </row>
    <row r="13" spans="1:13" ht="17.25" customHeight="1" x14ac:dyDescent="0.25">
      <c r="A13" s="44" t="s">
        <v>14</v>
      </c>
      <c r="B13" s="45"/>
      <c r="C13" s="46" t="s">
        <v>15</v>
      </c>
      <c r="D13" s="46"/>
      <c r="E13" s="46"/>
      <c r="F13" s="46"/>
      <c r="G13" s="44" t="s">
        <v>16</v>
      </c>
      <c r="H13" s="45"/>
      <c r="I13" s="45"/>
      <c r="J13" s="323" t="s">
        <v>17</v>
      </c>
      <c r="K13" s="323"/>
      <c r="L13" s="324"/>
      <c r="M13" s="54"/>
    </row>
    <row r="14" spans="1:13" ht="17.25" customHeight="1" x14ac:dyDescent="0.25">
      <c r="A14" s="44" t="s">
        <v>18</v>
      </c>
      <c r="B14" s="45"/>
      <c r="C14" s="46" t="s">
        <v>220</v>
      </c>
      <c r="D14" s="46"/>
      <c r="E14" s="46"/>
      <c r="F14" s="46"/>
      <c r="G14" s="44" t="s">
        <v>20</v>
      </c>
      <c r="H14" s="45"/>
      <c r="I14" s="45"/>
      <c r="J14" s="325"/>
      <c r="K14" s="2"/>
      <c r="L14" s="326"/>
    </row>
    <row r="15" spans="1:13" ht="17.25" customHeight="1" x14ac:dyDescent="0.25">
      <c r="A15" s="44" t="s">
        <v>21</v>
      </c>
      <c r="B15" s="45"/>
      <c r="C15" s="46" t="s">
        <v>221</v>
      </c>
      <c r="D15" s="46"/>
      <c r="E15" s="46"/>
      <c r="F15" s="46"/>
      <c r="G15" s="327"/>
      <c r="H15" s="328" t="s">
        <v>23</v>
      </c>
      <c r="I15" s="328"/>
      <c r="J15" s="2">
        <v>44</v>
      </c>
      <c r="K15" s="329"/>
      <c r="L15" s="330"/>
    </row>
    <row r="16" spans="1:13" ht="17.25" customHeight="1" x14ac:dyDescent="0.25">
      <c r="A16" s="44" t="s">
        <v>24</v>
      </c>
      <c r="B16" s="45"/>
      <c r="C16" s="62" t="s">
        <v>222</v>
      </c>
      <c r="D16" s="62"/>
      <c r="E16" s="62"/>
      <c r="F16" s="62"/>
      <c r="G16" s="331"/>
      <c r="H16" s="328" t="s">
        <v>26</v>
      </c>
      <c r="I16" s="328"/>
      <c r="J16" s="332">
        <v>22</v>
      </c>
      <c r="K16" s="333"/>
      <c r="L16" s="330"/>
    </row>
    <row r="17" spans="1:18" ht="17.25" customHeight="1" thickBot="1" x14ac:dyDescent="0.3">
      <c r="A17" s="65" t="s">
        <v>27</v>
      </c>
      <c r="B17" s="66"/>
      <c r="C17" s="67" t="s">
        <v>28</v>
      </c>
      <c r="D17" s="67"/>
      <c r="E17" s="67"/>
      <c r="F17" s="67"/>
      <c r="G17" s="334"/>
      <c r="H17" s="335"/>
      <c r="I17" s="70"/>
      <c r="J17" s="70"/>
      <c r="K17" s="336"/>
      <c r="L17" s="337"/>
    </row>
    <row r="18" spans="1:18" ht="10.5" customHeight="1" thickBot="1" x14ac:dyDescent="0.3">
      <c r="A18" s="73"/>
      <c r="B18" s="73"/>
      <c r="C18" s="74"/>
      <c r="D18" s="74"/>
      <c r="E18" s="74"/>
      <c r="F18" s="74"/>
      <c r="G18" s="74"/>
      <c r="H18" s="59"/>
      <c r="I18" s="59"/>
      <c r="J18" s="75"/>
      <c r="K18" s="75"/>
      <c r="L18" s="75"/>
    </row>
    <row r="19" spans="1:18" s="59" customFormat="1" ht="15" customHeight="1" thickBot="1" x14ac:dyDescent="0.3">
      <c r="A19" s="338" t="s">
        <v>29</v>
      </c>
      <c r="B19" s="339" t="s">
        <v>30</v>
      </c>
      <c r="C19" s="340" t="s">
        <v>31</v>
      </c>
      <c r="D19" s="341"/>
      <c r="E19" s="338" t="s">
        <v>32</v>
      </c>
      <c r="F19" s="80" t="s">
        <v>33</v>
      </c>
      <c r="G19" s="81"/>
      <c r="H19" s="81"/>
      <c r="I19" s="81"/>
      <c r="J19" s="81"/>
      <c r="K19" s="81"/>
      <c r="L19" s="82"/>
    </row>
    <row r="20" spans="1:18" s="59" customFormat="1" ht="19.5" customHeight="1" thickBot="1" x14ac:dyDescent="0.3">
      <c r="A20" s="342"/>
      <c r="B20" s="343"/>
      <c r="C20" s="344"/>
      <c r="D20" s="345"/>
      <c r="E20" s="346"/>
      <c r="F20" s="226" t="s">
        <v>223</v>
      </c>
      <c r="G20" s="227"/>
      <c r="H20" s="347" t="s">
        <v>224</v>
      </c>
      <c r="I20" s="348"/>
      <c r="J20" s="88" t="s">
        <v>225</v>
      </c>
      <c r="K20" s="349"/>
      <c r="L20" s="89"/>
      <c r="N20" s="90"/>
      <c r="O20" s="90"/>
      <c r="P20" s="90"/>
      <c r="Q20" s="90"/>
      <c r="R20" s="90"/>
    </row>
    <row r="21" spans="1:18" s="59" customFormat="1" ht="19.5" customHeight="1" x14ac:dyDescent="0.25">
      <c r="A21" s="342"/>
      <c r="B21" s="343"/>
      <c r="C21" s="344"/>
      <c r="D21" s="345"/>
      <c r="E21" s="346"/>
      <c r="F21" s="350" t="s">
        <v>39</v>
      </c>
      <c r="G21" s="350" t="s">
        <v>40</v>
      </c>
      <c r="H21" s="350" t="s">
        <v>39</v>
      </c>
      <c r="I21" s="350" t="s">
        <v>40</v>
      </c>
      <c r="J21" s="350" t="s">
        <v>39</v>
      </c>
      <c r="K21" s="350" t="s">
        <v>39</v>
      </c>
      <c r="L21" s="350" t="s">
        <v>40</v>
      </c>
      <c r="N21" s="90"/>
      <c r="O21" s="90"/>
      <c r="P21" s="90"/>
      <c r="Q21" s="90"/>
      <c r="R21" s="90"/>
    </row>
    <row r="22" spans="1:18" s="59" customFormat="1" ht="27.95" customHeight="1" x14ac:dyDescent="0.25">
      <c r="A22" s="342"/>
      <c r="B22" s="343"/>
      <c r="C22" s="344"/>
      <c r="D22" s="345"/>
      <c r="E22" s="346"/>
      <c r="F22" s="228" t="s">
        <v>226</v>
      </c>
      <c r="G22" s="229" t="s">
        <v>227</v>
      </c>
      <c r="H22" s="93" t="s">
        <v>188</v>
      </c>
      <c r="I22" s="93" t="s">
        <v>228</v>
      </c>
      <c r="J22" s="93" t="s">
        <v>212</v>
      </c>
      <c r="K22" s="94" t="s">
        <v>214</v>
      </c>
      <c r="L22" s="93" t="s">
        <v>190</v>
      </c>
      <c r="N22" s="97"/>
      <c r="O22" s="97"/>
      <c r="P22" s="97"/>
      <c r="Q22" s="97"/>
      <c r="R22" s="97"/>
    </row>
    <row r="23" spans="1:18" s="59" customFormat="1" ht="15" customHeight="1" x14ac:dyDescent="0.25">
      <c r="A23" s="351"/>
      <c r="B23" s="352"/>
      <c r="C23" s="353"/>
      <c r="D23" s="354"/>
      <c r="E23" s="355"/>
      <c r="F23" s="356" t="s">
        <v>229</v>
      </c>
      <c r="G23" s="357" t="s">
        <v>230</v>
      </c>
      <c r="H23" s="358" t="s">
        <v>231</v>
      </c>
      <c r="I23" s="359" t="s">
        <v>232</v>
      </c>
      <c r="J23" s="360" t="s">
        <v>233</v>
      </c>
      <c r="K23" s="360" t="s">
        <v>234</v>
      </c>
      <c r="L23" s="360" t="s">
        <v>235</v>
      </c>
      <c r="N23" s="97"/>
      <c r="O23" s="97"/>
      <c r="P23" s="97"/>
      <c r="Q23" s="97"/>
      <c r="R23" s="97"/>
    </row>
    <row r="24" spans="1:18" s="59" customFormat="1" ht="16.5" customHeight="1" thickBot="1" x14ac:dyDescent="0.3">
      <c r="A24" s="351"/>
      <c r="B24" s="352"/>
      <c r="C24" s="353"/>
      <c r="D24" s="354"/>
      <c r="E24" s="355"/>
      <c r="F24" s="361">
        <v>23070626</v>
      </c>
      <c r="G24" s="362">
        <v>23070627</v>
      </c>
      <c r="H24" s="362">
        <v>23070628</v>
      </c>
      <c r="I24" s="362">
        <v>23070629</v>
      </c>
      <c r="J24" s="362">
        <v>23070630</v>
      </c>
      <c r="K24" s="362">
        <v>23070631</v>
      </c>
      <c r="L24" s="362">
        <v>23070632</v>
      </c>
      <c r="N24" s="97"/>
      <c r="O24" s="97"/>
      <c r="P24" s="97"/>
      <c r="Q24" s="97"/>
      <c r="R24" s="97"/>
    </row>
    <row r="25" spans="1:18" s="121" customFormat="1" ht="18.600000000000001" customHeight="1" x14ac:dyDescent="0.2">
      <c r="A25" s="363" t="s">
        <v>64</v>
      </c>
      <c r="B25" s="364" t="str">
        <f>IFERROR(VLOOKUP(A25,[1]Hoja1!$C$5:$F$50,2,FALSE)," ")</f>
        <v>µg/L</v>
      </c>
      <c r="C25" s="365" t="str">
        <f>IFERROR(VLOOKUP(A25,[1]Hoja1!$C$5:$F$50,3,FALSE)," ")</f>
        <v>Standard Methods-3114C</v>
      </c>
      <c r="D25" s="366"/>
      <c r="E25" s="367">
        <f>IFERROR(VLOOKUP(A25,[1]Hoja1!$C$5:$F$50,4,FALSE)," ")</f>
        <v>10</v>
      </c>
      <c r="F25" s="368">
        <v>2.6219999999999999</v>
      </c>
      <c r="G25" s="369" t="s">
        <v>63</v>
      </c>
      <c r="H25" s="242">
        <v>8.2729999999999997</v>
      </c>
      <c r="I25" s="369" t="s">
        <v>63</v>
      </c>
      <c r="J25" s="242">
        <v>3.6139999999999999</v>
      </c>
      <c r="K25" s="370">
        <v>2.8860000000000001</v>
      </c>
      <c r="L25" s="371" t="s">
        <v>63</v>
      </c>
      <c r="M25" s="262"/>
    </row>
    <row r="26" spans="1:18" s="121" customFormat="1" ht="18.600000000000001" customHeight="1" x14ac:dyDescent="0.2">
      <c r="A26" s="372" t="s">
        <v>104</v>
      </c>
      <c r="B26" s="373" t="str">
        <f>IFERROR(VLOOKUP(A26,[1]Hoja1!$C$5:$F$50,2,FALSE)," ")</f>
        <v>µg/L</v>
      </c>
      <c r="C26" s="374" t="str">
        <f>IFERROR(VLOOKUP(A26,[1]Hoja1!$C$5:$F$50,3,FALSE)," ")</f>
        <v>HACH 8017</v>
      </c>
      <c r="D26" s="375"/>
      <c r="E26" s="376" t="str">
        <f>IFERROR(VLOOKUP(A26,[1]Hoja1!$C$5:$F$50,4,FALSE)," ")</f>
        <v>3</v>
      </c>
      <c r="F26" s="377" t="s">
        <v>236</v>
      </c>
      <c r="G26" s="268" t="s">
        <v>63</v>
      </c>
      <c r="H26" s="267" t="s">
        <v>236</v>
      </c>
      <c r="I26" s="268" t="s">
        <v>63</v>
      </c>
      <c r="J26" s="267" t="s">
        <v>236</v>
      </c>
      <c r="K26" s="378" t="s">
        <v>236</v>
      </c>
      <c r="L26" s="131" t="s">
        <v>63</v>
      </c>
    </row>
    <row r="27" spans="1:18" s="121" customFormat="1" ht="18.600000000000001" customHeight="1" x14ac:dyDescent="0.2">
      <c r="A27" s="372" t="s">
        <v>65</v>
      </c>
      <c r="B27" s="379" t="str">
        <f>IFERROR(VLOOKUP(A27,[1]Hoja1!$C$5:$F$50,2,FALSE)," ")</f>
        <v>mg/L</v>
      </c>
      <c r="C27" s="374" t="str">
        <f>IFERROR(VLOOKUP(A27,[1]Hoja1!$C$5:$F$50,3,FALSE)," ")</f>
        <v>HACH-8021</v>
      </c>
      <c r="D27" s="375"/>
      <c r="E27" s="376" t="str">
        <f>IFERROR(VLOOKUP(A27,[1]Hoja1!$C$5:$F$50,4,FALSE)," ")</f>
        <v>0,3 a 1,5</v>
      </c>
      <c r="F27" s="380">
        <v>1.1000000000000001</v>
      </c>
      <c r="G27" s="381">
        <v>1.1599999999999999</v>
      </c>
      <c r="H27" s="134">
        <v>0.85</v>
      </c>
      <c r="I27" s="382">
        <v>1.02</v>
      </c>
      <c r="J27" s="134">
        <v>0.89</v>
      </c>
      <c r="K27" s="383">
        <v>0.95</v>
      </c>
      <c r="L27" s="138">
        <v>0.99</v>
      </c>
    </row>
    <row r="28" spans="1:18" s="121" customFormat="1" ht="18.600000000000001" customHeight="1" x14ac:dyDescent="0.2">
      <c r="A28" s="372" t="s">
        <v>106</v>
      </c>
      <c r="B28" s="379" t="str">
        <f>IFERROR(VLOOKUP(A28,[1]Hoja1!$C$5:$F$50,2,FALSE)," ")</f>
        <v>mg/L</v>
      </c>
      <c r="C28" s="374" t="str">
        <f>IFERROR(VLOOKUP(A28,[1]Hoja1!$C$5:$F$50,3,FALSE)," ")</f>
        <v>HACH-8506</v>
      </c>
      <c r="D28" s="375"/>
      <c r="E28" s="376" t="str">
        <f>IFERROR(VLOOKUP(A28,[1]Hoja1!$C$5:$F$50,4,FALSE)," ")</f>
        <v>2,0</v>
      </c>
      <c r="F28" s="380" t="s">
        <v>237</v>
      </c>
      <c r="G28" s="381" t="s">
        <v>63</v>
      </c>
      <c r="H28" s="134" t="s">
        <v>237</v>
      </c>
      <c r="I28" s="382" t="s">
        <v>63</v>
      </c>
      <c r="J28" s="134" t="s">
        <v>237</v>
      </c>
      <c r="K28" s="383" t="s">
        <v>237</v>
      </c>
      <c r="L28" s="138" t="s">
        <v>63</v>
      </c>
    </row>
    <row r="29" spans="1:18" s="121" customFormat="1" ht="18.600000000000001" customHeight="1" x14ac:dyDescent="0.2">
      <c r="A29" s="372" t="s">
        <v>66</v>
      </c>
      <c r="B29" s="379" t="str">
        <f>IFERROR(VLOOKUP(A29,[1]Hoja1!$C$5:$F$50,2,FALSE)," ")</f>
        <v>ufc/100mL</v>
      </c>
      <c r="C29" s="374" t="str">
        <f>IFERROR(VLOOKUP(A29,[1]Hoja1!$C$5:$F$50,3,FALSE)," ")</f>
        <v>Standard Methods-9222-D</v>
      </c>
      <c r="D29" s="375"/>
      <c r="E29" s="376" t="str">
        <f>IFERROR(VLOOKUP(A29,[1]Hoja1!$C$5:$F$50,4,FALSE)," ")</f>
        <v>Ausencia</v>
      </c>
      <c r="F29" s="384" t="s">
        <v>67</v>
      </c>
      <c r="G29" s="266" t="s">
        <v>67</v>
      </c>
      <c r="H29" s="143" t="s">
        <v>67</v>
      </c>
      <c r="I29" s="385" t="s">
        <v>67</v>
      </c>
      <c r="J29" s="143" t="s">
        <v>67</v>
      </c>
      <c r="K29" s="386" t="s">
        <v>67</v>
      </c>
      <c r="L29" s="145" t="s">
        <v>67</v>
      </c>
    </row>
    <row r="30" spans="1:18" s="121" customFormat="1" ht="18.600000000000001" customHeight="1" x14ac:dyDescent="0.2">
      <c r="A30" s="372" t="s">
        <v>69</v>
      </c>
      <c r="B30" s="379" t="str">
        <f>IFERROR(VLOOKUP(A30,[1]Hoja1!$C$5:$F$50,2,FALSE)," ")</f>
        <v>U Pt-Co</v>
      </c>
      <c r="C30" s="374" t="str">
        <f>IFERROR(VLOOKUP(A30,[1]Hoja1!$C$5:$F$50,3,FALSE)," ")</f>
        <v>HACH 8025</v>
      </c>
      <c r="D30" s="375"/>
      <c r="E30" s="376" t="str">
        <f>IFERROR(VLOOKUP(A30,[1]Hoja1!$C$5:$F$50,4,FALSE)," ")</f>
        <v>15</v>
      </c>
      <c r="F30" s="384" t="s">
        <v>70</v>
      </c>
      <c r="G30" s="266" t="s">
        <v>70</v>
      </c>
      <c r="H30" s="143" t="s">
        <v>70</v>
      </c>
      <c r="I30" s="385" t="s">
        <v>70</v>
      </c>
      <c r="J30" s="143" t="s">
        <v>70</v>
      </c>
      <c r="K30" s="386" t="s">
        <v>70</v>
      </c>
      <c r="L30" s="145" t="s">
        <v>70</v>
      </c>
    </row>
    <row r="31" spans="1:18" s="121" customFormat="1" ht="18.600000000000001" customHeight="1" x14ac:dyDescent="0.2">
      <c r="A31" s="372" t="s">
        <v>71</v>
      </c>
      <c r="B31" s="379" t="str">
        <f>IFERROR(VLOOKUP(A31,[1]Hoja1!$C$5:$F$50,2,FALSE)," ")</f>
        <v>mg/L</v>
      </c>
      <c r="C31" s="374" t="str">
        <f>IFERROR(VLOOKUP(A31,[1]Hoja1!$C$5:$F$50,3,FALSE)," ")</f>
        <v>Standard Methods-3111 B</v>
      </c>
      <c r="D31" s="375"/>
      <c r="E31" s="376" t="str">
        <f>IFERROR(VLOOKUP(A31,[1]Hoja1!$C$5:$F$50,4,FALSE)," ")</f>
        <v>0,05</v>
      </c>
      <c r="F31" s="384" t="s">
        <v>163</v>
      </c>
      <c r="G31" s="266" t="s">
        <v>163</v>
      </c>
      <c r="H31" s="264" t="s">
        <v>163</v>
      </c>
      <c r="I31" s="266" t="s">
        <v>163</v>
      </c>
      <c r="J31" s="143" t="s">
        <v>163</v>
      </c>
      <c r="K31" s="386" t="s">
        <v>163</v>
      </c>
      <c r="L31" s="145" t="s">
        <v>163</v>
      </c>
    </row>
    <row r="32" spans="1:18" s="121" customFormat="1" ht="18.600000000000001" customHeight="1" x14ac:dyDescent="0.2">
      <c r="A32" s="372" t="s">
        <v>73</v>
      </c>
      <c r="B32" s="379" t="str">
        <f>IFERROR(VLOOKUP(A32,[1]Hoja1!$C$5:$F$50,2,FALSE)," ")</f>
        <v>mg/L</v>
      </c>
      <c r="C32" s="374" t="str">
        <f>IFERROR(VLOOKUP(A32,[1]Hoja1!$C$5:$F$50,3,FALSE)," ")</f>
        <v>Standard Methods 2340 C</v>
      </c>
      <c r="D32" s="375"/>
      <c r="E32" s="376" t="str">
        <f>IFERROR(VLOOKUP(A32,[1]Hoja1!$C$5:$F$50,4,FALSE)," ")</f>
        <v>-</v>
      </c>
      <c r="F32" s="377">
        <v>286.89</v>
      </c>
      <c r="G32" s="268">
        <v>292.95999999999998</v>
      </c>
      <c r="H32" s="267">
        <v>185.86</v>
      </c>
      <c r="I32" s="268">
        <v>188.27</v>
      </c>
      <c r="J32" s="267">
        <v>157.31</v>
      </c>
      <c r="K32" s="378">
        <v>154.06</v>
      </c>
      <c r="L32" s="131">
        <v>155.84</v>
      </c>
    </row>
    <row r="33" spans="1:12" s="121" customFormat="1" ht="18.600000000000001" customHeight="1" x14ac:dyDescent="0.2">
      <c r="A33" s="372" t="s">
        <v>74</v>
      </c>
      <c r="B33" s="379" t="str">
        <f>IFERROR(VLOOKUP(A33,[1]Hoja1!$C$5:$F$50,2,FALSE)," ")</f>
        <v>mg/L</v>
      </c>
      <c r="C33" s="374" t="str">
        <f>IFERROR(VLOOKUP(A33,[1]Hoja1!$C$5:$F$50,3,FALSE)," ")</f>
        <v>HACH-8029</v>
      </c>
      <c r="D33" s="375"/>
      <c r="E33" s="376" t="str">
        <f>IFERROR(VLOOKUP(A33,[1]Hoja1!$C$5:$F$50,4,FALSE)," ")</f>
        <v>1,5</v>
      </c>
      <c r="F33" s="380">
        <v>0.9</v>
      </c>
      <c r="G33" s="381">
        <v>0.86</v>
      </c>
      <c r="H33" s="134">
        <v>1.43</v>
      </c>
      <c r="I33" s="382">
        <v>1.47</v>
      </c>
      <c r="J33" s="134">
        <v>0.54</v>
      </c>
      <c r="K33" s="387">
        <v>0.56999999999999995</v>
      </c>
      <c r="L33" s="149" t="s">
        <v>78</v>
      </c>
    </row>
    <row r="34" spans="1:12" s="121" customFormat="1" ht="18.600000000000001" customHeight="1" x14ac:dyDescent="0.2">
      <c r="A34" s="372" t="s">
        <v>81</v>
      </c>
      <c r="B34" s="379" t="str">
        <f>IFERROR(VLOOKUP(A34,[1]Hoja1!$C$5:$F$50,2,FALSE)," ")</f>
        <v>mg/L</v>
      </c>
      <c r="C34" s="374" t="str">
        <f>IFERROR(VLOOKUP(A34,[1]Hoja1!$C$5:$F$50,3,FALSE)," ")</f>
        <v>HACH-8008</v>
      </c>
      <c r="D34" s="375"/>
      <c r="E34" s="376" t="str">
        <f>IFERROR(VLOOKUP(A34,[1]Hoja1!$C$5:$F$50,4,FALSE)," ")</f>
        <v>-</v>
      </c>
      <c r="F34" s="377" t="s">
        <v>82</v>
      </c>
      <c r="G34" s="268" t="s">
        <v>82</v>
      </c>
      <c r="H34" s="267" t="s">
        <v>238</v>
      </c>
      <c r="I34" s="268" t="s">
        <v>238</v>
      </c>
      <c r="J34" s="267" t="s">
        <v>238</v>
      </c>
      <c r="K34" s="378">
        <v>0.18</v>
      </c>
      <c r="L34" s="131" t="s">
        <v>238</v>
      </c>
    </row>
    <row r="35" spans="1:12" s="121" customFormat="1" ht="18.600000000000001" customHeight="1" x14ac:dyDescent="0.2">
      <c r="A35" s="372" t="s">
        <v>83</v>
      </c>
      <c r="B35" s="379" t="str">
        <f>IFERROR(VLOOKUP(A35,[1]Hoja1!$C$5:$F$50,2,FALSE)," ")</f>
        <v>mg/L</v>
      </c>
      <c r="C35" s="374" t="str">
        <f>IFERROR(VLOOKUP(A35,[1]Hoja1!$C$5:$F$50,3,FALSE)," ")</f>
        <v>Standard Methods 3111 B</v>
      </c>
      <c r="D35" s="375"/>
      <c r="E35" s="376" t="str">
        <f>IFERROR(VLOOKUP(A35,[1]Hoja1!$C$5:$F$50,4,FALSE)," ")</f>
        <v>-</v>
      </c>
      <c r="F35" s="377" t="s">
        <v>178</v>
      </c>
      <c r="G35" s="268" t="s">
        <v>178</v>
      </c>
      <c r="H35" s="267" t="s">
        <v>178</v>
      </c>
      <c r="I35" s="268" t="s">
        <v>178</v>
      </c>
      <c r="J35" s="267" t="s">
        <v>178</v>
      </c>
      <c r="K35" s="378" t="s">
        <v>178</v>
      </c>
      <c r="L35" s="131" t="s">
        <v>178</v>
      </c>
    </row>
    <row r="36" spans="1:12" s="121" customFormat="1" ht="18.600000000000001" customHeight="1" x14ac:dyDescent="0.2">
      <c r="A36" s="372" t="s">
        <v>113</v>
      </c>
      <c r="B36" s="373" t="str">
        <f>IFERROR(VLOOKUP(A36,[1]Hoja1!$C$5:$F$50,2,FALSE)," ")</f>
        <v>µg/L</v>
      </c>
      <c r="C36" s="374" t="str">
        <f>IFERROR(VLOOKUP(A36,[1]Hoja1!$C$5:$F$50,3,FALSE)," ")</f>
        <v>Standard Methods-3112B</v>
      </c>
      <c r="D36" s="375"/>
      <c r="E36" s="376" t="str">
        <f>IFERROR(VLOOKUP(A36,[1]Hoja1!$C$5:$F$50,4,FALSE)," ")</f>
        <v>6</v>
      </c>
      <c r="F36" s="377" t="s">
        <v>239</v>
      </c>
      <c r="G36" s="268" t="s">
        <v>239</v>
      </c>
      <c r="H36" s="267" t="s">
        <v>239</v>
      </c>
      <c r="I36" s="268" t="s">
        <v>239</v>
      </c>
      <c r="J36" s="267" t="s">
        <v>239</v>
      </c>
      <c r="K36" s="378" t="s">
        <v>239</v>
      </c>
      <c r="L36" s="131" t="s">
        <v>239</v>
      </c>
    </row>
    <row r="37" spans="1:12" s="121" customFormat="1" ht="18.600000000000001" customHeight="1" x14ac:dyDescent="0.2">
      <c r="A37" s="372" t="s">
        <v>85</v>
      </c>
      <c r="B37" s="379" t="str">
        <f>IFERROR(VLOOKUP(A37,[1]Hoja1!$C$5:$F$50,2,FALSE)," ")</f>
        <v>mg/L</v>
      </c>
      <c r="C37" s="374" t="str">
        <f>IFERROR(VLOOKUP(A37,[1]Hoja1!$C$5:$F$50,3,FALSE)," ")</f>
        <v>Standard Methods-3111B</v>
      </c>
      <c r="D37" s="375"/>
      <c r="E37" s="376" t="str">
        <f>IFERROR(VLOOKUP(A37,[1]Hoja1!$C$5:$F$50,4,FALSE)," ")</f>
        <v>0,07</v>
      </c>
      <c r="F37" s="377" t="s">
        <v>179</v>
      </c>
      <c r="G37" s="268" t="s">
        <v>180</v>
      </c>
      <c r="H37" s="267" t="s">
        <v>180</v>
      </c>
      <c r="I37" s="268" t="s">
        <v>180</v>
      </c>
      <c r="J37" s="267" t="s">
        <v>180</v>
      </c>
      <c r="K37" s="378" t="s">
        <v>180</v>
      </c>
      <c r="L37" s="131" t="s">
        <v>180</v>
      </c>
    </row>
    <row r="38" spans="1:12" s="121" customFormat="1" ht="18.600000000000001" customHeight="1" x14ac:dyDescent="0.2">
      <c r="A38" s="372" t="s">
        <v>86</v>
      </c>
      <c r="B38" s="379" t="str">
        <f>IFERROR(VLOOKUP(A38,[1]Hoja1!$C$5:$F$50,2,FALSE)," ")</f>
        <v>mg/L</v>
      </c>
      <c r="C38" s="374" t="str">
        <f>IFERROR(VLOOKUP(A38,[1]Hoja1!$C$5:$F$50,3,FALSE)," ")</f>
        <v>HACH-8039</v>
      </c>
      <c r="D38" s="375"/>
      <c r="E38" s="376" t="str">
        <f>IFERROR(VLOOKUP(A38,[1]Hoja1!$C$5:$F$50,4,FALSE)," ")</f>
        <v>50,0</v>
      </c>
      <c r="F38" s="388">
        <v>5.2</v>
      </c>
      <c r="G38" s="389">
        <v>5.4</v>
      </c>
      <c r="H38" s="165">
        <v>5.0999999999999996</v>
      </c>
      <c r="I38" s="390" t="s">
        <v>70</v>
      </c>
      <c r="J38" s="165">
        <v>5.0999999999999996</v>
      </c>
      <c r="K38" s="391">
        <v>5.5</v>
      </c>
      <c r="L38" s="272">
        <v>6.2</v>
      </c>
    </row>
    <row r="39" spans="1:12" s="121" customFormat="1" ht="18.600000000000001" customHeight="1" x14ac:dyDescent="0.2">
      <c r="A39" s="372" t="s">
        <v>88</v>
      </c>
      <c r="B39" s="379" t="str">
        <f>IFERROR(VLOOKUP(A39,[1]Hoja1!$C$5:$F$50,2,FALSE)," ")</f>
        <v>mg/L</v>
      </c>
      <c r="C39" s="374" t="str">
        <f>IFERROR(VLOOKUP(A39,[1]Hoja1!$C$5:$F$50,3,FALSE)," ")</f>
        <v>HACH-8507</v>
      </c>
      <c r="D39" s="375"/>
      <c r="E39" s="376" t="str">
        <f>IFERROR(VLOOKUP(A39,[1]Hoja1!$C$5:$F$50,4,FALSE)," ")</f>
        <v>3,0</v>
      </c>
      <c r="F39" s="392" t="s">
        <v>89</v>
      </c>
      <c r="G39" s="393" t="s">
        <v>89</v>
      </c>
      <c r="H39" s="269" t="s">
        <v>89</v>
      </c>
      <c r="I39" s="394" t="s">
        <v>89</v>
      </c>
      <c r="J39" s="269" t="s">
        <v>89</v>
      </c>
      <c r="K39" s="395" t="s">
        <v>89</v>
      </c>
      <c r="L39" s="270" t="s">
        <v>89</v>
      </c>
    </row>
    <row r="40" spans="1:12" s="121" customFormat="1" ht="18.600000000000001" customHeight="1" x14ac:dyDescent="0.2">
      <c r="A40" s="372" t="s">
        <v>90</v>
      </c>
      <c r="B40" s="379" t="str">
        <f>IFERROR(VLOOKUP(A40,[1]Hoja1!$C$5:$F$50,2,FALSE)," ")</f>
        <v>U pH</v>
      </c>
      <c r="C40" s="374" t="str">
        <f>IFERROR(VLOOKUP(A40,[1]Hoja1!$C$5:$F$50,3,FALSE)," ")</f>
        <v>Standard Methods-4500H+B</v>
      </c>
      <c r="D40" s="375"/>
      <c r="E40" s="376" t="str">
        <f>IFERROR(VLOOKUP(A40,[1]Hoja1!$C$5:$F$50,4,FALSE)," ")</f>
        <v>6,5 a 8,0</v>
      </c>
      <c r="F40" s="380">
        <v>7.69</v>
      </c>
      <c r="G40" s="381">
        <v>7.59</v>
      </c>
      <c r="H40" s="158">
        <v>7.75</v>
      </c>
      <c r="I40" s="396">
        <v>7.68</v>
      </c>
      <c r="J40" s="158">
        <v>7.77</v>
      </c>
      <c r="K40" s="397">
        <v>7.64</v>
      </c>
      <c r="L40" s="274">
        <v>7.59</v>
      </c>
    </row>
    <row r="41" spans="1:12" s="121" customFormat="1" ht="18.600000000000001" customHeight="1" x14ac:dyDescent="0.2">
      <c r="A41" s="372" t="s">
        <v>120</v>
      </c>
      <c r="B41" s="379" t="str">
        <f>IFERROR(VLOOKUP(A41,[1]Hoja1!$C$5:$F$50,2,FALSE)," ")</f>
        <v>mg/L</v>
      </c>
      <c r="C41" s="374" t="str">
        <f>IFERROR(VLOOKUP(A41,[1]Hoja1!$C$5:$F$50,3,FALSE)," ")</f>
        <v>Standard Methods-3111B</v>
      </c>
      <c r="D41" s="375"/>
      <c r="E41" s="376" t="str">
        <f>IFERROR(VLOOKUP(A41,[1]Hoja1!$C$5:$F$50,4,FALSE)," ")</f>
        <v>0,01</v>
      </c>
      <c r="F41" s="392" t="s">
        <v>70</v>
      </c>
      <c r="G41" s="393" t="s">
        <v>63</v>
      </c>
      <c r="H41" s="269" t="s">
        <v>70</v>
      </c>
      <c r="I41" s="394" t="s">
        <v>63</v>
      </c>
      <c r="J41" s="269" t="s">
        <v>70</v>
      </c>
      <c r="K41" s="395" t="s">
        <v>70</v>
      </c>
      <c r="L41" s="270" t="s">
        <v>63</v>
      </c>
    </row>
    <row r="42" spans="1:12" s="121" customFormat="1" ht="18.600000000000001" customHeight="1" x14ac:dyDescent="0.2">
      <c r="A42" s="372" t="s">
        <v>91</v>
      </c>
      <c r="B42" s="379" t="str">
        <f>IFERROR(VLOOKUP(A42,[1]Hoja1!$C$5:$F$50,2,FALSE)," ")</f>
        <v>NTU</v>
      </c>
      <c r="C42" s="374" t="str">
        <f>IFERROR(VLOOKUP(A42,[1]Hoja1!$C$5:$F$50,3,FALSE)," ")</f>
        <v>Standard Methods-2130-B</v>
      </c>
      <c r="D42" s="375"/>
      <c r="E42" s="376" t="str">
        <f>IFERROR(VLOOKUP(A42,[1]Hoja1!$C$5:$F$50,4,FALSE)," ")</f>
        <v>5</v>
      </c>
      <c r="F42" s="380">
        <v>0.42</v>
      </c>
      <c r="G42" s="381">
        <v>0.34</v>
      </c>
      <c r="H42" s="158">
        <v>0.35</v>
      </c>
      <c r="I42" s="396">
        <v>0.62</v>
      </c>
      <c r="J42" s="158">
        <v>0.37</v>
      </c>
      <c r="K42" s="397">
        <v>0.53</v>
      </c>
      <c r="L42" s="274">
        <v>0.5</v>
      </c>
    </row>
    <row r="43" spans="1:12" s="121" customFormat="1" ht="18.600000000000001" customHeight="1" x14ac:dyDescent="0.2">
      <c r="A43" s="372" t="s">
        <v>92</v>
      </c>
      <c r="B43" s="379" t="str">
        <f>IFERROR(VLOOKUP(A43,[1]Hoja1!$C$5:$F$50,2,FALSE)," ")</f>
        <v>-</v>
      </c>
      <c r="C43" s="374" t="str">
        <f>IFERROR(VLOOKUP(A43,[1]Hoja1!$C$5:$F$50,3,FALSE)," ")</f>
        <v>Standard Methods2150-B</v>
      </c>
      <c r="D43" s="375"/>
      <c r="E43" s="376" t="str">
        <f>IFERROR(VLOOKUP(A43,[1]Hoja1!$C$5:$F$50,4,FALSE)," ")</f>
        <v>ACEPTABLE</v>
      </c>
      <c r="F43" s="384" t="s">
        <v>240</v>
      </c>
      <c r="G43" s="266" t="s">
        <v>240</v>
      </c>
      <c r="H43" s="158" t="s">
        <v>240</v>
      </c>
      <c r="I43" s="396" t="s">
        <v>240</v>
      </c>
      <c r="J43" s="158" t="s">
        <v>240</v>
      </c>
      <c r="K43" s="397" t="s">
        <v>240</v>
      </c>
      <c r="L43" s="274" t="s">
        <v>240</v>
      </c>
    </row>
    <row r="44" spans="1:12" ht="18.600000000000001" customHeight="1" thickBot="1" x14ac:dyDescent="0.3">
      <c r="A44" s="398" t="s">
        <v>94</v>
      </c>
      <c r="B44" s="399" t="str">
        <f>IFERROR(VLOOKUP(A44,[1]Hoja1!$C$5:$F$50,2,FALSE)," ")</f>
        <v>-</v>
      </c>
      <c r="C44" s="400" t="str">
        <f>IFERROR(VLOOKUP(A44,[1]Hoja1!$C$5:$F$50,3,FALSE)," ")</f>
        <v>Standard Methods2160-B</v>
      </c>
      <c r="D44" s="401"/>
      <c r="E44" s="402" t="str">
        <f>IFERROR(VLOOKUP(A44,[1]Hoja1!$C$5:$F$50,4,FALSE)," ")</f>
        <v>ACEPTABLE</v>
      </c>
      <c r="F44" s="403" t="s">
        <v>240</v>
      </c>
      <c r="G44" s="404" t="s">
        <v>240</v>
      </c>
      <c r="H44" s="177" t="s">
        <v>240</v>
      </c>
      <c r="I44" s="405" t="s">
        <v>240</v>
      </c>
      <c r="J44" s="177" t="s">
        <v>240</v>
      </c>
      <c r="K44" s="406" t="s">
        <v>240</v>
      </c>
      <c r="L44" s="284" t="s">
        <v>240</v>
      </c>
    </row>
    <row r="45" spans="1:12" ht="28.5" customHeight="1" x14ac:dyDescent="0.25">
      <c r="A45" s="407" t="s">
        <v>95</v>
      </c>
      <c r="B45" s="407"/>
      <c r="C45" s="407"/>
      <c r="D45" s="407"/>
      <c r="E45" s="407"/>
      <c r="F45" s="407"/>
      <c r="G45" s="407"/>
      <c r="H45" s="407"/>
      <c r="I45" s="407"/>
      <c r="J45" s="407"/>
      <c r="K45" s="407"/>
      <c r="L45" s="407"/>
    </row>
    <row r="46" spans="1:12" ht="28.5" customHeight="1" x14ac:dyDescent="0.25">
      <c r="A46" s="408"/>
      <c r="B46" s="408"/>
      <c r="C46" s="408"/>
      <c r="D46" s="408"/>
      <c r="E46" s="408"/>
      <c r="F46" s="408"/>
      <c r="G46" s="408"/>
      <c r="H46" s="408"/>
      <c r="I46" s="408"/>
      <c r="J46" s="408"/>
      <c r="K46" s="408"/>
      <c r="L46" s="408"/>
    </row>
    <row r="47" spans="1:12" ht="28.5" customHeight="1" x14ac:dyDescent="0.25">
      <c r="A47" s="408"/>
      <c r="B47" s="408"/>
      <c r="C47" s="408"/>
      <c r="D47" s="408"/>
      <c r="E47" s="408"/>
      <c r="F47" s="408"/>
      <c r="G47" s="408"/>
      <c r="H47" s="408"/>
      <c r="I47" s="408"/>
      <c r="J47" s="408"/>
      <c r="K47" s="408"/>
      <c r="L47" s="408"/>
    </row>
    <row r="48" spans="1:12" ht="28.5" customHeight="1" x14ac:dyDescent="0.25">
      <c r="A48" s="408"/>
      <c r="B48" s="408"/>
      <c r="C48" s="408"/>
      <c r="D48" s="408"/>
      <c r="E48" s="408"/>
      <c r="F48" s="408"/>
      <c r="G48" s="408"/>
      <c r="H48" s="408"/>
      <c r="I48" s="408"/>
      <c r="J48" s="408"/>
      <c r="K48" s="408"/>
      <c r="L48" s="408"/>
    </row>
    <row r="49" spans="1:12" ht="28.5" customHeight="1" x14ac:dyDescent="0.25">
      <c r="A49" s="408"/>
      <c r="B49" s="408"/>
      <c r="C49" s="408"/>
      <c r="D49" s="408"/>
      <c r="E49" s="408"/>
      <c r="F49" s="408"/>
      <c r="G49" s="408"/>
      <c r="H49" s="408"/>
      <c r="I49" s="408"/>
      <c r="J49" s="408"/>
      <c r="K49" s="408"/>
      <c r="L49" s="408"/>
    </row>
    <row r="50" spans="1:12" ht="28.5" customHeight="1" x14ac:dyDescent="0.25">
      <c r="A50" s="408"/>
      <c r="B50" s="408"/>
      <c r="C50" s="408"/>
      <c r="D50" s="408"/>
      <c r="E50" s="408"/>
      <c r="F50" s="408"/>
      <c r="G50" s="408"/>
      <c r="H50" s="408"/>
      <c r="I50" s="408"/>
      <c r="J50" s="408"/>
      <c r="K50" s="408"/>
      <c r="L50" s="408"/>
    </row>
    <row r="51" spans="1:12" ht="28.5" customHeight="1" x14ac:dyDescent="0.25">
      <c r="A51" s="408"/>
      <c r="B51" s="408"/>
      <c r="C51" s="408"/>
      <c r="D51" s="408"/>
      <c r="E51" s="408"/>
      <c r="F51" s="408"/>
      <c r="G51" s="408"/>
      <c r="H51" s="408"/>
      <c r="I51" s="408"/>
      <c r="J51" s="408"/>
      <c r="K51" s="408"/>
      <c r="L51" s="408"/>
    </row>
    <row r="52" spans="1:12" ht="28.5" customHeight="1" x14ac:dyDescent="0.25">
      <c r="A52" s="408"/>
      <c r="B52" s="408"/>
      <c r="C52" s="408"/>
      <c r="D52" s="408"/>
      <c r="E52" s="408"/>
      <c r="F52" s="408"/>
      <c r="G52" s="408"/>
      <c r="H52" s="408"/>
      <c r="I52" s="408"/>
      <c r="J52" s="408"/>
      <c r="K52" s="408"/>
      <c r="L52" s="408"/>
    </row>
    <row r="53" spans="1:12" ht="28.5" customHeight="1" x14ac:dyDescent="0.25">
      <c r="A53" s="408"/>
      <c r="B53" s="408"/>
      <c r="C53" s="408"/>
      <c r="D53" s="408"/>
      <c r="E53" s="408"/>
      <c r="F53" s="408"/>
      <c r="G53" s="408"/>
      <c r="H53" s="408"/>
      <c r="I53" s="408"/>
      <c r="J53" s="408"/>
      <c r="K53" s="408"/>
      <c r="L53" s="408"/>
    </row>
    <row r="54" spans="1:12" ht="28.5" customHeight="1" x14ac:dyDescent="0.25">
      <c r="A54" s="408"/>
      <c r="B54" s="408"/>
      <c r="C54" s="408"/>
      <c r="D54" s="408"/>
      <c r="E54" s="408"/>
      <c r="F54" s="408"/>
      <c r="G54" s="408"/>
      <c r="H54" s="408"/>
      <c r="I54" s="408"/>
      <c r="J54" s="408"/>
      <c r="K54" s="408"/>
      <c r="L54" s="408"/>
    </row>
    <row r="55" spans="1:12" ht="28.5" customHeight="1" x14ac:dyDescent="0.25">
      <c r="A55" s="408"/>
      <c r="B55" s="408"/>
      <c r="C55" s="408"/>
      <c r="D55" s="408"/>
      <c r="E55" s="408"/>
      <c r="F55" s="408"/>
      <c r="G55" s="408"/>
      <c r="H55" s="408"/>
      <c r="I55" s="408"/>
      <c r="J55" s="408"/>
      <c r="K55" s="408"/>
      <c r="L55" s="408"/>
    </row>
    <row r="65" spans="1:6" ht="14.25" thickBot="1" x14ac:dyDescent="0.3"/>
    <row r="66" spans="1:6" ht="14.25" x14ac:dyDescent="0.3">
      <c r="A66" s="409"/>
      <c r="C66" s="288" t="s">
        <v>61</v>
      </c>
      <c r="E66" s="289" t="s">
        <v>183</v>
      </c>
      <c r="F66" s="410" t="s">
        <v>190</v>
      </c>
    </row>
    <row r="67" spans="1:6" ht="14.25" x14ac:dyDescent="0.3">
      <c r="A67" s="409"/>
      <c r="C67" s="291" t="s">
        <v>61</v>
      </c>
      <c r="E67" s="292" t="s">
        <v>185</v>
      </c>
      <c r="F67" s="410" t="s">
        <v>241</v>
      </c>
    </row>
    <row r="68" spans="1:6" ht="14.25" x14ac:dyDescent="0.25">
      <c r="A68" s="409"/>
      <c r="C68" s="294" t="s">
        <v>101</v>
      </c>
      <c r="E68" s="292" t="s">
        <v>187</v>
      </c>
    </row>
    <row r="69" spans="1:6" ht="15" thickBot="1" x14ac:dyDescent="0.3">
      <c r="A69" s="409"/>
      <c r="C69" s="295" t="s">
        <v>101</v>
      </c>
      <c r="E69" s="296" t="s">
        <v>188</v>
      </c>
    </row>
    <row r="70" spans="1:6" ht="14.25" x14ac:dyDescent="0.25">
      <c r="A70" s="409"/>
      <c r="C70" s="297" t="s">
        <v>64</v>
      </c>
      <c r="E70" s="298" t="s">
        <v>190</v>
      </c>
    </row>
    <row r="71" spans="1:6" ht="14.25" x14ac:dyDescent="0.25">
      <c r="A71" s="409"/>
      <c r="C71" s="295" t="s">
        <v>64</v>
      </c>
      <c r="E71" s="299" t="s">
        <v>192</v>
      </c>
    </row>
    <row r="72" spans="1:6" ht="14.25" x14ac:dyDescent="0.25">
      <c r="A72" s="409"/>
      <c r="C72" s="297" t="s">
        <v>64</v>
      </c>
      <c r="E72" s="300" t="s">
        <v>194</v>
      </c>
    </row>
    <row r="73" spans="1:6" ht="14.25" x14ac:dyDescent="0.25">
      <c r="A73" s="409"/>
      <c r="C73" s="301" t="s">
        <v>102</v>
      </c>
      <c r="E73" s="299" t="s">
        <v>196</v>
      </c>
    </row>
    <row r="74" spans="1:6" ht="14.25" x14ac:dyDescent="0.25">
      <c r="A74" s="409"/>
      <c r="C74" s="297" t="s">
        <v>103</v>
      </c>
      <c r="E74" s="302" t="s">
        <v>198</v>
      </c>
    </row>
    <row r="75" spans="1:6" ht="14.25" x14ac:dyDescent="0.25">
      <c r="A75" s="409"/>
      <c r="C75" s="297" t="s">
        <v>104</v>
      </c>
      <c r="E75" s="290" t="s">
        <v>200</v>
      </c>
    </row>
    <row r="76" spans="1:6" ht="28.5" x14ac:dyDescent="0.25">
      <c r="A76" s="409"/>
      <c r="C76" s="304" t="s">
        <v>65</v>
      </c>
      <c r="E76" s="290" t="s">
        <v>202</v>
      </c>
    </row>
    <row r="77" spans="1:6" ht="28.5" x14ac:dyDescent="0.25">
      <c r="A77" s="179"/>
      <c r="C77" s="304" t="s">
        <v>105</v>
      </c>
      <c r="E77" s="302" t="s">
        <v>203</v>
      </c>
    </row>
    <row r="78" spans="1:6" ht="14.25" x14ac:dyDescent="0.25">
      <c r="A78" s="179"/>
      <c r="C78" s="297" t="s">
        <v>106</v>
      </c>
      <c r="E78" s="300" t="s">
        <v>205</v>
      </c>
    </row>
    <row r="79" spans="1:6" ht="14.25" x14ac:dyDescent="0.25">
      <c r="A79" s="179"/>
      <c r="C79" s="297" t="s">
        <v>107</v>
      </c>
      <c r="E79" s="306" t="s">
        <v>207</v>
      </c>
    </row>
    <row r="80" spans="1:6" ht="28.5" x14ac:dyDescent="0.25">
      <c r="A80" s="179"/>
      <c r="C80" s="304" t="s">
        <v>66</v>
      </c>
      <c r="E80" s="290" t="s">
        <v>208</v>
      </c>
    </row>
    <row r="81" spans="1:5" ht="28.5" x14ac:dyDescent="0.25">
      <c r="A81" s="179"/>
      <c r="C81" s="304" t="s">
        <v>108</v>
      </c>
      <c r="E81" s="290" t="s">
        <v>210</v>
      </c>
    </row>
    <row r="82" spans="1:5" ht="27" customHeight="1" x14ac:dyDescent="0.25">
      <c r="A82" s="179"/>
      <c r="C82" s="304" t="s">
        <v>69</v>
      </c>
      <c r="E82" s="302" t="s">
        <v>211</v>
      </c>
    </row>
    <row r="83" spans="1:5" ht="14.25" x14ac:dyDescent="0.25">
      <c r="A83" s="179"/>
      <c r="C83" s="297" t="s">
        <v>71</v>
      </c>
      <c r="E83" s="299" t="s">
        <v>212</v>
      </c>
    </row>
    <row r="84" spans="1:5" ht="14.25" x14ac:dyDescent="0.25">
      <c r="A84" s="179"/>
      <c r="C84" s="297" t="s">
        <v>109</v>
      </c>
      <c r="E84" s="290" t="s">
        <v>214</v>
      </c>
    </row>
    <row r="85" spans="1:5" ht="14.25" x14ac:dyDescent="0.25">
      <c r="A85" s="179"/>
      <c r="C85" s="297" t="s">
        <v>73</v>
      </c>
      <c r="E85" s="302" t="s">
        <v>215</v>
      </c>
    </row>
    <row r="86" spans="1:5" ht="15" thickBot="1" x14ac:dyDescent="0.3">
      <c r="A86" s="409"/>
      <c r="C86" s="304" t="s">
        <v>110</v>
      </c>
      <c r="E86" s="305" t="s">
        <v>216</v>
      </c>
    </row>
    <row r="87" spans="1:5" ht="14.25" x14ac:dyDescent="0.25">
      <c r="A87" s="409"/>
      <c r="C87" s="304" t="s">
        <v>74</v>
      </c>
    </row>
    <row r="88" spans="1:5" ht="14.25" x14ac:dyDescent="0.25">
      <c r="A88" s="409"/>
      <c r="C88" s="311" t="s">
        <v>81</v>
      </c>
    </row>
    <row r="89" spans="1:5" ht="14.25" x14ac:dyDescent="0.25">
      <c r="C89" s="311" t="s">
        <v>111</v>
      </c>
    </row>
    <row r="90" spans="1:5" ht="14.25" x14ac:dyDescent="0.25">
      <c r="C90" s="311" t="s">
        <v>112</v>
      </c>
    </row>
    <row r="91" spans="1:5" ht="28.5" x14ac:dyDescent="0.25">
      <c r="C91" s="304" t="s">
        <v>83</v>
      </c>
    </row>
    <row r="92" spans="1:5" ht="28.5" x14ac:dyDescent="0.25">
      <c r="C92" s="304" t="s">
        <v>115</v>
      </c>
    </row>
    <row r="93" spans="1:5" ht="14.25" x14ac:dyDescent="0.25">
      <c r="C93" s="311" t="s">
        <v>116</v>
      </c>
    </row>
    <row r="94" spans="1:5" ht="14.25" x14ac:dyDescent="0.25">
      <c r="C94" s="295" t="s">
        <v>113</v>
      </c>
    </row>
    <row r="95" spans="1:5" ht="28.5" x14ac:dyDescent="0.25">
      <c r="C95" s="304" t="s">
        <v>114</v>
      </c>
    </row>
    <row r="96" spans="1:5" ht="14.25" x14ac:dyDescent="0.25">
      <c r="C96" s="312" t="s">
        <v>86</v>
      </c>
    </row>
    <row r="97" spans="1:3" ht="14.25" x14ac:dyDescent="0.25">
      <c r="C97" s="297" t="s">
        <v>88</v>
      </c>
    </row>
    <row r="98" spans="1:3" ht="14.25" x14ac:dyDescent="0.25">
      <c r="C98" s="304" t="s">
        <v>117</v>
      </c>
    </row>
    <row r="99" spans="1:3" ht="14.25" x14ac:dyDescent="0.25">
      <c r="C99" s="304" t="s">
        <v>85</v>
      </c>
    </row>
    <row r="100" spans="1:3" ht="14.25" x14ac:dyDescent="0.25">
      <c r="C100" s="304" t="s">
        <v>118</v>
      </c>
    </row>
    <row r="101" spans="1:3" ht="14.25" x14ac:dyDescent="0.25">
      <c r="C101" s="297" t="s">
        <v>90</v>
      </c>
    </row>
    <row r="102" spans="1:3" ht="14.25" x14ac:dyDescent="0.25">
      <c r="C102" s="297" t="s">
        <v>119</v>
      </c>
    </row>
    <row r="103" spans="1:3" ht="14.25" x14ac:dyDescent="0.25">
      <c r="C103" s="297" t="s">
        <v>92</v>
      </c>
    </row>
    <row r="104" spans="1:3" ht="14.25" x14ac:dyDescent="0.25">
      <c r="C104" s="297" t="s">
        <v>120</v>
      </c>
    </row>
    <row r="105" spans="1:3" ht="14.25" x14ac:dyDescent="0.25">
      <c r="C105" s="297" t="s">
        <v>121</v>
      </c>
    </row>
    <row r="106" spans="1:3" ht="14.25" x14ac:dyDescent="0.25">
      <c r="C106" s="295" t="s">
        <v>122</v>
      </c>
    </row>
    <row r="107" spans="1:3" ht="14.25" x14ac:dyDescent="0.25">
      <c r="C107" s="295" t="s">
        <v>94</v>
      </c>
    </row>
    <row r="108" spans="1:3" ht="14.25" x14ac:dyDescent="0.25">
      <c r="C108" s="295" t="s">
        <v>123</v>
      </c>
    </row>
    <row r="109" spans="1:3" ht="14.25" x14ac:dyDescent="0.25">
      <c r="C109" s="297" t="s">
        <v>123</v>
      </c>
    </row>
    <row r="110" spans="1:3" ht="14.25" x14ac:dyDescent="0.25">
      <c r="C110" s="304" t="s">
        <v>124</v>
      </c>
    </row>
    <row r="111" spans="1:3" ht="15" thickBot="1" x14ac:dyDescent="0.3">
      <c r="C111" s="313" t="s">
        <v>91</v>
      </c>
    </row>
    <row r="112" spans="1:3" x14ac:dyDescent="0.25">
      <c r="A112" s="179"/>
    </row>
    <row r="113" spans="1:1" x14ac:dyDescent="0.25">
      <c r="A113" s="179"/>
    </row>
    <row r="114" spans="1:1" x14ac:dyDescent="0.25">
      <c r="A114" s="179"/>
    </row>
    <row r="115" spans="1:1" x14ac:dyDescent="0.25">
      <c r="A115" s="179"/>
    </row>
    <row r="116" spans="1:1" x14ac:dyDescent="0.25">
      <c r="A116" s="179"/>
    </row>
    <row r="117" spans="1:1" x14ac:dyDescent="0.25">
      <c r="A117" s="179"/>
    </row>
    <row r="118" spans="1:1" x14ac:dyDescent="0.25">
      <c r="A118" s="179"/>
    </row>
    <row r="119" spans="1:1" x14ac:dyDescent="0.25">
      <c r="A119" s="179"/>
    </row>
    <row r="120" spans="1:1" x14ac:dyDescent="0.25">
      <c r="A120" s="179"/>
    </row>
    <row r="121" spans="1:1" ht="14.25" x14ac:dyDescent="0.3">
      <c r="A121" s="180"/>
    </row>
    <row r="123" spans="1:1" x14ac:dyDescent="0.25">
      <c r="A123" s="314"/>
    </row>
    <row r="124" spans="1:1" x14ac:dyDescent="0.25">
      <c r="A124" s="314"/>
    </row>
    <row r="125" spans="1:1" x14ac:dyDescent="0.25">
      <c r="A125" s="315"/>
    </row>
    <row r="126" spans="1:1" x14ac:dyDescent="0.25">
      <c r="A126" s="316"/>
    </row>
    <row r="127" spans="1:1" x14ac:dyDescent="0.25">
      <c r="A127" s="315"/>
    </row>
    <row r="128" spans="1:1" x14ac:dyDescent="0.25">
      <c r="A128" s="316"/>
    </row>
    <row r="129" spans="1:1" x14ac:dyDescent="0.25">
      <c r="A129" s="315"/>
    </row>
    <row r="130" spans="1:1" x14ac:dyDescent="0.25">
      <c r="A130" s="317"/>
    </row>
    <row r="131" spans="1:1" x14ac:dyDescent="0.25">
      <c r="A131" s="315"/>
    </row>
    <row r="132" spans="1:1" x14ac:dyDescent="0.25">
      <c r="A132" s="315"/>
    </row>
    <row r="133" spans="1:1" x14ac:dyDescent="0.25">
      <c r="A133" s="318"/>
    </row>
    <row r="134" spans="1:1" x14ac:dyDescent="0.25">
      <c r="A134" s="318"/>
    </row>
    <row r="135" spans="1:1" x14ac:dyDescent="0.25">
      <c r="A135" s="315"/>
    </row>
    <row r="136" spans="1:1" x14ac:dyDescent="0.25">
      <c r="A136" s="315"/>
    </row>
    <row r="137" spans="1:1" x14ac:dyDescent="0.25">
      <c r="A137" s="318"/>
    </row>
    <row r="138" spans="1:1" x14ac:dyDescent="0.25">
      <c r="A138" s="318"/>
    </row>
    <row r="139" spans="1:1" x14ac:dyDescent="0.25">
      <c r="A139" s="318"/>
    </row>
    <row r="140" spans="1:1" x14ac:dyDescent="0.25">
      <c r="A140" s="315"/>
    </row>
    <row r="141" spans="1:1" x14ac:dyDescent="0.25">
      <c r="A141" s="315"/>
    </row>
    <row r="142" spans="1:1" x14ac:dyDescent="0.25">
      <c r="A142" s="315"/>
    </row>
    <row r="143" spans="1:1" x14ac:dyDescent="0.25">
      <c r="A143" s="318"/>
    </row>
    <row r="144" spans="1:1" x14ac:dyDescent="0.25">
      <c r="A144" s="318"/>
    </row>
    <row r="145" spans="1:1" x14ac:dyDescent="0.25">
      <c r="A145" s="318"/>
    </row>
    <row r="146" spans="1:1" x14ac:dyDescent="0.25">
      <c r="A146" s="318"/>
    </row>
    <row r="147" spans="1:1" x14ac:dyDescent="0.25">
      <c r="A147" s="318"/>
    </row>
    <row r="148" spans="1:1" x14ac:dyDescent="0.25">
      <c r="A148" s="316"/>
    </row>
    <row r="149" spans="1:1" x14ac:dyDescent="0.25">
      <c r="A149" s="318"/>
    </row>
    <row r="150" spans="1:1" x14ac:dyDescent="0.25">
      <c r="A150" s="319"/>
    </row>
    <row r="151" spans="1:1" x14ac:dyDescent="0.25">
      <c r="A151" s="315"/>
    </row>
    <row r="152" spans="1:1" x14ac:dyDescent="0.25">
      <c r="A152" s="318"/>
    </row>
    <row r="153" spans="1:1" x14ac:dyDescent="0.25">
      <c r="A153" s="318"/>
    </row>
    <row r="154" spans="1:1" x14ac:dyDescent="0.25">
      <c r="A154" s="318"/>
    </row>
    <row r="155" spans="1:1" x14ac:dyDescent="0.25">
      <c r="A155" s="315"/>
    </row>
    <row r="156" spans="1:1" x14ac:dyDescent="0.25">
      <c r="A156" s="315"/>
    </row>
    <row r="157" spans="1:1" x14ac:dyDescent="0.25">
      <c r="A157" s="315"/>
    </row>
    <row r="158" spans="1:1" x14ac:dyDescent="0.25">
      <c r="A158" s="315"/>
    </row>
    <row r="159" spans="1:1" x14ac:dyDescent="0.25">
      <c r="A159" s="316"/>
    </row>
    <row r="160" spans="1:1" x14ac:dyDescent="0.25">
      <c r="A160" s="316"/>
    </row>
    <row r="161" spans="1:1" x14ac:dyDescent="0.25">
      <c r="A161" s="316"/>
    </row>
    <row r="162" spans="1:1" x14ac:dyDescent="0.25">
      <c r="A162" s="315"/>
    </row>
    <row r="163" spans="1:1" x14ac:dyDescent="0.25">
      <c r="A163" s="318"/>
    </row>
    <row r="164" spans="1:1" x14ac:dyDescent="0.25">
      <c r="A164" s="318"/>
    </row>
    <row r="165" spans="1:1" x14ac:dyDescent="0.25">
      <c r="A165" s="315"/>
    </row>
  </sheetData>
  <sheetProtection insertRows="0" deleteRows="0"/>
  <mergeCells count="62">
    <mergeCell ref="C40:D40"/>
    <mergeCell ref="C41:D41"/>
    <mergeCell ref="C42:D42"/>
    <mergeCell ref="C43:D43"/>
    <mergeCell ref="C44:D44"/>
    <mergeCell ref="A45:L45"/>
    <mergeCell ref="C34:D34"/>
    <mergeCell ref="C35:D35"/>
    <mergeCell ref="C36:D36"/>
    <mergeCell ref="C37:D37"/>
    <mergeCell ref="C38:D38"/>
    <mergeCell ref="C39:D39"/>
    <mergeCell ref="C28:D28"/>
    <mergeCell ref="C29:D29"/>
    <mergeCell ref="C30:D30"/>
    <mergeCell ref="C31:D31"/>
    <mergeCell ref="C32:D32"/>
    <mergeCell ref="C33:D33"/>
    <mergeCell ref="F20:G20"/>
    <mergeCell ref="H20:I20"/>
    <mergeCell ref="J20:L20"/>
    <mergeCell ref="C25:D25"/>
    <mergeCell ref="C26:D26"/>
    <mergeCell ref="C27:D27"/>
    <mergeCell ref="A16:B16"/>
    <mergeCell ref="C16:F16"/>
    <mergeCell ref="H16:I16"/>
    <mergeCell ref="A17:B17"/>
    <mergeCell ref="C17:F17"/>
    <mergeCell ref="A19:A24"/>
    <mergeCell ref="B19:B24"/>
    <mergeCell ref="C19:D24"/>
    <mergeCell ref="E19:E24"/>
    <mergeCell ref="F19:L19"/>
    <mergeCell ref="A14:B14"/>
    <mergeCell ref="C14:F14"/>
    <mergeCell ref="G14:I14"/>
    <mergeCell ref="A15:B15"/>
    <mergeCell ref="C15:F15"/>
    <mergeCell ref="H15:I15"/>
    <mergeCell ref="A12:B12"/>
    <mergeCell ref="C12:F12"/>
    <mergeCell ref="G12:I12"/>
    <mergeCell ref="J12:L12"/>
    <mergeCell ref="A13:B13"/>
    <mergeCell ref="C13:F13"/>
    <mergeCell ref="G13:I13"/>
    <mergeCell ref="J13:L13"/>
    <mergeCell ref="A8:L8"/>
    <mergeCell ref="E9:G9"/>
    <mergeCell ref="A10:F10"/>
    <mergeCell ref="G10:L10"/>
    <mergeCell ref="A11:B11"/>
    <mergeCell ref="C11:F11"/>
    <mergeCell ref="G11:I11"/>
    <mergeCell ref="J11:L11"/>
    <mergeCell ref="B2:J4"/>
    <mergeCell ref="K2:L4"/>
    <mergeCell ref="B5:J5"/>
    <mergeCell ref="K5:L5"/>
    <mergeCell ref="A6:L6"/>
    <mergeCell ref="A7:L7"/>
  </mergeCells>
  <dataValidations count="4">
    <dataValidation type="list" allowBlank="1" showInputMessage="1" showErrorMessage="1" sqref="A25:A44 IW25:IW44 SS25:SS44 ACO25:ACO44 AMK25:AMK44 AWG25:AWG44 BGC25:BGC44 BPY25:BPY44 BZU25:BZU44 CJQ25:CJQ44 CTM25:CTM44 DDI25:DDI44 DNE25:DNE44 DXA25:DXA44 EGW25:EGW44 EQS25:EQS44 FAO25:FAO44 FKK25:FKK44 FUG25:FUG44 GEC25:GEC44 GNY25:GNY44 GXU25:GXU44 HHQ25:HHQ44 HRM25:HRM44 IBI25:IBI44 ILE25:ILE44 IVA25:IVA44 JEW25:JEW44 JOS25:JOS44 JYO25:JYO44 KIK25:KIK44 KSG25:KSG44 LCC25:LCC44 LLY25:LLY44 LVU25:LVU44 MFQ25:MFQ44 MPM25:MPM44 MZI25:MZI44 NJE25:NJE44 NTA25:NTA44 OCW25:OCW44 OMS25:OMS44 OWO25:OWO44 PGK25:PGK44 PQG25:PQG44 QAC25:QAC44 QJY25:QJY44 QTU25:QTU44 RDQ25:RDQ44 RNM25:RNM44 RXI25:RXI44 SHE25:SHE44 SRA25:SRA44 TAW25:TAW44 TKS25:TKS44 TUO25:TUO44 UEK25:UEK44 UOG25:UOG44 UYC25:UYC44 VHY25:VHY44 VRU25:VRU44 WBQ25:WBQ44 WLM25:WLM44 WVI25:WVI44 A65561:A65580 IW65561:IW65580 SS65561:SS65580 ACO65561:ACO65580 AMK65561:AMK65580 AWG65561:AWG65580 BGC65561:BGC65580 BPY65561:BPY65580 BZU65561:BZU65580 CJQ65561:CJQ65580 CTM65561:CTM65580 DDI65561:DDI65580 DNE65561:DNE65580 DXA65561:DXA65580 EGW65561:EGW65580 EQS65561:EQS65580 FAO65561:FAO65580 FKK65561:FKK65580 FUG65561:FUG65580 GEC65561:GEC65580 GNY65561:GNY65580 GXU65561:GXU65580 HHQ65561:HHQ65580 HRM65561:HRM65580 IBI65561:IBI65580 ILE65561:ILE65580 IVA65561:IVA65580 JEW65561:JEW65580 JOS65561:JOS65580 JYO65561:JYO65580 KIK65561:KIK65580 KSG65561:KSG65580 LCC65561:LCC65580 LLY65561:LLY65580 LVU65561:LVU65580 MFQ65561:MFQ65580 MPM65561:MPM65580 MZI65561:MZI65580 NJE65561:NJE65580 NTA65561:NTA65580 OCW65561:OCW65580 OMS65561:OMS65580 OWO65561:OWO65580 PGK65561:PGK65580 PQG65561:PQG65580 QAC65561:QAC65580 QJY65561:QJY65580 QTU65561:QTU65580 RDQ65561:RDQ65580 RNM65561:RNM65580 RXI65561:RXI65580 SHE65561:SHE65580 SRA65561:SRA65580 TAW65561:TAW65580 TKS65561:TKS65580 TUO65561:TUO65580 UEK65561:UEK65580 UOG65561:UOG65580 UYC65561:UYC65580 VHY65561:VHY65580 VRU65561:VRU65580 WBQ65561:WBQ65580 WLM65561:WLM65580 WVI65561:WVI65580 A131097:A131116 IW131097:IW131116 SS131097:SS131116 ACO131097:ACO131116 AMK131097:AMK131116 AWG131097:AWG131116 BGC131097:BGC131116 BPY131097:BPY131116 BZU131097:BZU131116 CJQ131097:CJQ131116 CTM131097:CTM131116 DDI131097:DDI131116 DNE131097:DNE131116 DXA131097:DXA131116 EGW131097:EGW131116 EQS131097:EQS131116 FAO131097:FAO131116 FKK131097:FKK131116 FUG131097:FUG131116 GEC131097:GEC131116 GNY131097:GNY131116 GXU131097:GXU131116 HHQ131097:HHQ131116 HRM131097:HRM131116 IBI131097:IBI131116 ILE131097:ILE131116 IVA131097:IVA131116 JEW131097:JEW131116 JOS131097:JOS131116 JYO131097:JYO131116 KIK131097:KIK131116 KSG131097:KSG131116 LCC131097:LCC131116 LLY131097:LLY131116 LVU131097:LVU131116 MFQ131097:MFQ131116 MPM131097:MPM131116 MZI131097:MZI131116 NJE131097:NJE131116 NTA131097:NTA131116 OCW131097:OCW131116 OMS131097:OMS131116 OWO131097:OWO131116 PGK131097:PGK131116 PQG131097:PQG131116 QAC131097:QAC131116 QJY131097:QJY131116 QTU131097:QTU131116 RDQ131097:RDQ131116 RNM131097:RNM131116 RXI131097:RXI131116 SHE131097:SHE131116 SRA131097:SRA131116 TAW131097:TAW131116 TKS131097:TKS131116 TUO131097:TUO131116 UEK131097:UEK131116 UOG131097:UOG131116 UYC131097:UYC131116 VHY131097:VHY131116 VRU131097:VRU131116 WBQ131097:WBQ131116 WLM131097:WLM131116 WVI131097:WVI131116 A196633:A196652 IW196633:IW196652 SS196633:SS196652 ACO196633:ACO196652 AMK196633:AMK196652 AWG196633:AWG196652 BGC196633:BGC196652 BPY196633:BPY196652 BZU196633:BZU196652 CJQ196633:CJQ196652 CTM196633:CTM196652 DDI196633:DDI196652 DNE196633:DNE196652 DXA196633:DXA196652 EGW196633:EGW196652 EQS196633:EQS196652 FAO196633:FAO196652 FKK196633:FKK196652 FUG196633:FUG196652 GEC196633:GEC196652 GNY196633:GNY196652 GXU196633:GXU196652 HHQ196633:HHQ196652 HRM196633:HRM196652 IBI196633:IBI196652 ILE196633:ILE196652 IVA196633:IVA196652 JEW196633:JEW196652 JOS196633:JOS196652 JYO196633:JYO196652 KIK196633:KIK196652 KSG196633:KSG196652 LCC196633:LCC196652 LLY196633:LLY196652 LVU196633:LVU196652 MFQ196633:MFQ196652 MPM196633:MPM196652 MZI196633:MZI196652 NJE196633:NJE196652 NTA196633:NTA196652 OCW196633:OCW196652 OMS196633:OMS196652 OWO196633:OWO196652 PGK196633:PGK196652 PQG196633:PQG196652 QAC196633:QAC196652 QJY196633:QJY196652 QTU196633:QTU196652 RDQ196633:RDQ196652 RNM196633:RNM196652 RXI196633:RXI196652 SHE196633:SHE196652 SRA196633:SRA196652 TAW196633:TAW196652 TKS196633:TKS196652 TUO196633:TUO196652 UEK196633:UEK196652 UOG196633:UOG196652 UYC196633:UYC196652 VHY196633:VHY196652 VRU196633:VRU196652 WBQ196633:WBQ196652 WLM196633:WLM196652 WVI196633:WVI196652 A262169:A262188 IW262169:IW262188 SS262169:SS262188 ACO262169:ACO262188 AMK262169:AMK262188 AWG262169:AWG262188 BGC262169:BGC262188 BPY262169:BPY262188 BZU262169:BZU262188 CJQ262169:CJQ262188 CTM262169:CTM262188 DDI262169:DDI262188 DNE262169:DNE262188 DXA262169:DXA262188 EGW262169:EGW262188 EQS262169:EQS262188 FAO262169:FAO262188 FKK262169:FKK262188 FUG262169:FUG262188 GEC262169:GEC262188 GNY262169:GNY262188 GXU262169:GXU262188 HHQ262169:HHQ262188 HRM262169:HRM262188 IBI262169:IBI262188 ILE262169:ILE262188 IVA262169:IVA262188 JEW262169:JEW262188 JOS262169:JOS262188 JYO262169:JYO262188 KIK262169:KIK262188 KSG262169:KSG262188 LCC262169:LCC262188 LLY262169:LLY262188 LVU262169:LVU262188 MFQ262169:MFQ262188 MPM262169:MPM262188 MZI262169:MZI262188 NJE262169:NJE262188 NTA262169:NTA262188 OCW262169:OCW262188 OMS262169:OMS262188 OWO262169:OWO262188 PGK262169:PGK262188 PQG262169:PQG262188 QAC262169:QAC262188 QJY262169:QJY262188 QTU262169:QTU262188 RDQ262169:RDQ262188 RNM262169:RNM262188 RXI262169:RXI262188 SHE262169:SHE262188 SRA262169:SRA262188 TAW262169:TAW262188 TKS262169:TKS262188 TUO262169:TUO262188 UEK262169:UEK262188 UOG262169:UOG262188 UYC262169:UYC262188 VHY262169:VHY262188 VRU262169:VRU262188 WBQ262169:WBQ262188 WLM262169:WLM262188 WVI262169:WVI262188 A327705:A327724 IW327705:IW327724 SS327705:SS327724 ACO327705:ACO327724 AMK327705:AMK327724 AWG327705:AWG327724 BGC327705:BGC327724 BPY327705:BPY327724 BZU327705:BZU327724 CJQ327705:CJQ327724 CTM327705:CTM327724 DDI327705:DDI327724 DNE327705:DNE327724 DXA327705:DXA327724 EGW327705:EGW327724 EQS327705:EQS327724 FAO327705:FAO327724 FKK327705:FKK327724 FUG327705:FUG327724 GEC327705:GEC327724 GNY327705:GNY327724 GXU327705:GXU327724 HHQ327705:HHQ327724 HRM327705:HRM327724 IBI327705:IBI327724 ILE327705:ILE327724 IVA327705:IVA327724 JEW327705:JEW327724 JOS327705:JOS327724 JYO327705:JYO327724 KIK327705:KIK327724 KSG327705:KSG327724 LCC327705:LCC327724 LLY327705:LLY327724 LVU327705:LVU327724 MFQ327705:MFQ327724 MPM327705:MPM327724 MZI327705:MZI327724 NJE327705:NJE327724 NTA327705:NTA327724 OCW327705:OCW327724 OMS327705:OMS327724 OWO327705:OWO327724 PGK327705:PGK327724 PQG327705:PQG327724 QAC327705:QAC327724 QJY327705:QJY327724 QTU327705:QTU327724 RDQ327705:RDQ327724 RNM327705:RNM327724 RXI327705:RXI327724 SHE327705:SHE327724 SRA327705:SRA327724 TAW327705:TAW327724 TKS327705:TKS327724 TUO327705:TUO327724 UEK327705:UEK327724 UOG327705:UOG327724 UYC327705:UYC327724 VHY327705:VHY327724 VRU327705:VRU327724 WBQ327705:WBQ327724 WLM327705:WLM327724 WVI327705:WVI327724 A393241:A393260 IW393241:IW393260 SS393241:SS393260 ACO393241:ACO393260 AMK393241:AMK393260 AWG393241:AWG393260 BGC393241:BGC393260 BPY393241:BPY393260 BZU393241:BZU393260 CJQ393241:CJQ393260 CTM393241:CTM393260 DDI393241:DDI393260 DNE393241:DNE393260 DXA393241:DXA393260 EGW393241:EGW393260 EQS393241:EQS393260 FAO393241:FAO393260 FKK393241:FKK393260 FUG393241:FUG393260 GEC393241:GEC393260 GNY393241:GNY393260 GXU393241:GXU393260 HHQ393241:HHQ393260 HRM393241:HRM393260 IBI393241:IBI393260 ILE393241:ILE393260 IVA393241:IVA393260 JEW393241:JEW393260 JOS393241:JOS393260 JYO393241:JYO393260 KIK393241:KIK393260 KSG393241:KSG393260 LCC393241:LCC393260 LLY393241:LLY393260 LVU393241:LVU393260 MFQ393241:MFQ393260 MPM393241:MPM393260 MZI393241:MZI393260 NJE393241:NJE393260 NTA393241:NTA393260 OCW393241:OCW393260 OMS393241:OMS393260 OWO393241:OWO393260 PGK393241:PGK393260 PQG393241:PQG393260 QAC393241:QAC393260 QJY393241:QJY393260 QTU393241:QTU393260 RDQ393241:RDQ393260 RNM393241:RNM393260 RXI393241:RXI393260 SHE393241:SHE393260 SRA393241:SRA393260 TAW393241:TAW393260 TKS393241:TKS393260 TUO393241:TUO393260 UEK393241:UEK393260 UOG393241:UOG393260 UYC393241:UYC393260 VHY393241:VHY393260 VRU393241:VRU393260 WBQ393241:WBQ393260 WLM393241:WLM393260 WVI393241:WVI393260 A458777:A458796 IW458777:IW458796 SS458777:SS458796 ACO458777:ACO458796 AMK458777:AMK458796 AWG458777:AWG458796 BGC458777:BGC458796 BPY458777:BPY458796 BZU458777:BZU458796 CJQ458777:CJQ458796 CTM458777:CTM458796 DDI458777:DDI458796 DNE458777:DNE458796 DXA458777:DXA458796 EGW458777:EGW458796 EQS458777:EQS458796 FAO458777:FAO458796 FKK458777:FKK458796 FUG458777:FUG458796 GEC458777:GEC458796 GNY458777:GNY458796 GXU458777:GXU458796 HHQ458777:HHQ458796 HRM458777:HRM458796 IBI458777:IBI458796 ILE458777:ILE458796 IVA458777:IVA458796 JEW458777:JEW458796 JOS458777:JOS458796 JYO458777:JYO458796 KIK458777:KIK458796 KSG458777:KSG458796 LCC458777:LCC458796 LLY458777:LLY458796 LVU458777:LVU458796 MFQ458777:MFQ458796 MPM458777:MPM458796 MZI458777:MZI458796 NJE458777:NJE458796 NTA458777:NTA458796 OCW458777:OCW458796 OMS458777:OMS458796 OWO458777:OWO458796 PGK458777:PGK458796 PQG458777:PQG458796 QAC458777:QAC458796 QJY458777:QJY458796 QTU458777:QTU458796 RDQ458777:RDQ458796 RNM458777:RNM458796 RXI458777:RXI458796 SHE458777:SHE458796 SRA458777:SRA458796 TAW458777:TAW458796 TKS458777:TKS458796 TUO458777:TUO458796 UEK458777:UEK458796 UOG458777:UOG458796 UYC458777:UYC458796 VHY458777:VHY458796 VRU458777:VRU458796 WBQ458777:WBQ458796 WLM458777:WLM458796 WVI458777:WVI458796 A524313:A524332 IW524313:IW524332 SS524313:SS524332 ACO524313:ACO524332 AMK524313:AMK524332 AWG524313:AWG524332 BGC524313:BGC524332 BPY524313:BPY524332 BZU524313:BZU524332 CJQ524313:CJQ524332 CTM524313:CTM524332 DDI524313:DDI524332 DNE524313:DNE524332 DXA524313:DXA524332 EGW524313:EGW524332 EQS524313:EQS524332 FAO524313:FAO524332 FKK524313:FKK524332 FUG524313:FUG524332 GEC524313:GEC524332 GNY524313:GNY524332 GXU524313:GXU524332 HHQ524313:HHQ524332 HRM524313:HRM524332 IBI524313:IBI524332 ILE524313:ILE524332 IVA524313:IVA524332 JEW524313:JEW524332 JOS524313:JOS524332 JYO524313:JYO524332 KIK524313:KIK524332 KSG524313:KSG524332 LCC524313:LCC524332 LLY524313:LLY524332 LVU524313:LVU524332 MFQ524313:MFQ524332 MPM524313:MPM524332 MZI524313:MZI524332 NJE524313:NJE524332 NTA524313:NTA524332 OCW524313:OCW524332 OMS524313:OMS524332 OWO524313:OWO524332 PGK524313:PGK524332 PQG524313:PQG524332 QAC524313:QAC524332 QJY524313:QJY524332 QTU524313:QTU524332 RDQ524313:RDQ524332 RNM524313:RNM524332 RXI524313:RXI524332 SHE524313:SHE524332 SRA524313:SRA524332 TAW524313:TAW524332 TKS524313:TKS524332 TUO524313:TUO524332 UEK524313:UEK524332 UOG524313:UOG524332 UYC524313:UYC524332 VHY524313:VHY524332 VRU524313:VRU524332 WBQ524313:WBQ524332 WLM524313:WLM524332 WVI524313:WVI524332 A589849:A589868 IW589849:IW589868 SS589849:SS589868 ACO589849:ACO589868 AMK589849:AMK589868 AWG589849:AWG589868 BGC589849:BGC589868 BPY589849:BPY589868 BZU589849:BZU589868 CJQ589849:CJQ589868 CTM589849:CTM589868 DDI589849:DDI589868 DNE589849:DNE589868 DXA589849:DXA589868 EGW589849:EGW589868 EQS589849:EQS589868 FAO589849:FAO589868 FKK589849:FKK589868 FUG589849:FUG589868 GEC589849:GEC589868 GNY589849:GNY589868 GXU589849:GXU589868 HHQ589849:HHQ589868 HRM589849:HRM589868 IBI589849:IBI589868 ILE589849:ILE589868 IVA589849:IVA589868 JEW589849:JEW589868 JOS589849:JOS589868 JYO589849:JYO589868 KIK589849:KIK589868 KSG589849:KSG589868 LCC589849:LCC589868 LLY589849:LLY589868 LVU589849:LVU589868 MFQ589849:MFQ589868 MPM589849:MPM589868 MZI589849:MZI589868 NJE589849:NJE589868 NTA589849:NTA589868 OCW589849:OCW589868 OMS589849:OMS589868 OWO589849:OWO589868 PGK589849:PGK589868 PQG589849:PQG589868 QAC589849:QAC589868 QJY589849:QJY589868 QTU589849:QTU589868 RDQ589849:RDQ589868 RNM589849:RNM589868 RXI589849:RXI589868 SHE589849:SHE589868 SRA589849:SRA589868 TAW589849:TAW589868 TKS589849:TKS589868 TUO589849:TUO589868 UEK589849:UEK589868 UOG589849:UOG589868 UYC589849:UYC589868 VHY589849:VHY589868 VRU589849:VRU589868 WBQ589849:WBQ589868 WLM589849:WLM589868 WVI589849:WVI589868 A655385:A655404 IW655385:IW655404 SS655385:SS655404 ACO655385:ACO655404 AMK655385:AMK655404 AWG655385:AWG655404 BGC655385:BGC655404 BPY655385:BPY655404 BZU655385:BZU655404 CJQ655385:CJQ655404 CTM655385:CTM655404 DDI655385:DDI655404 DNE655385:DNE655404 DXA655385:DXA655404 EGW655385:EGW655404 EQS655385:EQS655404 FAO655385:FAO655404 FKK655385:FKK655404 FUG655385:FUG655404 GEC655385:GEC655404 GNY655385:GNY655404 GXU655385:GXU655404 HHQ655385:HHQ655404 HRM655385:HRM655404 IBI655385:IBI655404 ILE655385:ILE655404 IVA655385:IVA655404 JEW655385:JEW655404 JOS655385:JOS655404 JYO655385:JYO655404 KIK655385:KIK655404 KSG655385:KSG655404 LCC655385:LCC655404 LLY655385:LLY655404 LVU655385:LVU655404 MFQ655385:MFQ655404 MPM655385:MPM655404 MZI655385:MZI655404 NJE655385:NJE655404 NTA655385:NTA655404 OCW655385:OCW655404 OMS655385:OMS655404 OWO655385:OWO655404 PGK655385:PGK655404 PQG655385:PQG655404 QAC655385:QAC655404 QJY655385:QJY655404 QTU655385:QTU655404 RDQ655385:RDQ655404 RNM655385:RNM655404 RXI655385:RXI655404 SHE655385:SHE655404 SRA655385:SRA655404 TAW655385:TAW655404 TKS655385:TKS655404 TUO655385:TUO655404 UEK655385:UEK655404 UOG655385:UOG655404 UYC655385:UYC655404 VHY655385:VHY655404 VRU655385:VRU655404 WBQ655385:WBQ655404 WLM655385:WLM655404 WVI655385:WVI655404 A720921:A720940 IW720921:IW720940 SS720921:SS720940 ACO720921:ACO720940 AMK720921:AMK720940 AWG720921:AWG720940 BGC720921:BGC720940 BPY720921:BPY720940 BZU720921:BZU720940 CJQ720921:CJQ720940 CTM720921:CTM720940 DDI720921:DDI720940 DNE720921:DNE720940 DXA720921:DXA720940 EGW720921:EGW720940 EQS720921:EQS720940 FAO720921:FAO720940 FKK720921:FKK720940 FUG720921:FUG720940 GEC720921:GEC720940 GNY720921:GNY720940 GXU720921:GXU720940 HHQ720921:HHQ720940 HRM720921:HRM720940 IBI720921:IBI720940 ILE720921:ILE720940 IVA720921:IVA720940 JEW720921:JEW720940 JOS720921:JOS720940 JYO720921:JYO720940 KIK720921:KIK720940 KSG720921:KSG720940 LCC720921:LCC720940 LLY720921:LLY720940 LVU720921:LVU720940 MFQ720921:MFQ720940 MPM720921:MPM720940 MZI720921:MZI720940 NJE720921:NJE720940 NTA720921:NTA720940 OCW720921:OCW720940 OMS720921:OMS720940 OWO720921:OWO720940 PGK720921:PGK720940 PQG720921:PQG720940 QAC720921:QAC720940 QJY720921:QJY720940 QTU720921:QTU720940 RDQ720921:RDQ720940 RNM720921:RNM720940 RXI720921:RXI720940 SHE720921:SHE720940 SRA720921:SRA720940 TAW720921:TAW720940 TKS720921:TKS720940 TUO720921:TUO720940 UEK720921:UEK720940 UOG720921:UOG720940 UYC720921:UYC720940 VHY720921:VHY720940 VRU720921:VRU720940 WBQ720921:WBQ720940 WLM720921:WLM720940 WVI720921:WVI720940 A786457:A786476 IW786457:IW786476 SS786457:SS786476 ACO786457:ACO786476 AMK786457:AMK786476 AWG786457:AWG786476 BGC786457:BGC786476 BPY786457:BPY786476 BZU786457:BZU786476 CJQ786457:CJQ786476 CTM786457:CTM786476 DDI786457:DDI786476 DNE786457:DNE786476 DXA786457:DXA786476 EGW786457:EGW786476 EQS786457:EQS786476 FAO786457:FAO786476 FKK786457:FKK786476 FUG786457:FUG786476 GEC786457:GEC786476 GNY786457:GNY786476 GXU786457:GXU786476 HHQ786457:HHQ786476 HRM786457:HRM786476 IBI786457:IBI786476 ILE786457:ILE786476 IVA786457:IVA786476 JEW786457:JEW786476 JOS786457:JOS786476 JYO786457:JYO786476 KIK786457:KIK786476 KSG786457:KSG786476 LCC786457:LCC786476 LLY786457:LLY786476 LVU786457:LVU786476 MFQ786457:MFQ786476 MPM786457:MPM786476 MZI786457:MZI786476 NJE786457:NJE786476 NTA786457:NTA786476 OCW786457:OCW786476 OMS786457:OMS786476 OWO786457:OWO786476 PGK786457:PGK786476 PQG786457:PQG786476 QAC786457:QAC786476 QJY786457:QJY786476 QTU786457:QTU786476 RDQ786457:RDQ786476 RNM786457:RNM786476 RXI786457:RXI786476 SHE786457:SHE786476 SRA786457:SRA786476 TAW786457:TAW786476 TKS786457:TKS786476 TUO786457:TUO786476 UEK786457:UEK786476 UOG786457:UOG786476 UYC786457:UYC786476 VHY786457:VHY786476 VRU786457:VRU786476 WBQ786457:WBQ786476 WLM786457:WLM786476 WVI786457:WVI786476 A851993:A852012 IW851993:IW852012 SS851993:SS852012 ACO851993:ACO852012 AMK851993:AMK852012 AWG851993:AWG852012 BGC851993:BGC852012 BPY851993:BPY852012 BZU851993:BZU852012 CJQ851993:CJQ852012 CTM851993:CTM852012 DDI851993:DDI852012 DNE851993:DNE852012 DXA851993:DXA852012 EGW851993:EGW852012 EQS851993:EQS852012 FAO851993:FAO852012 FKK851993:FKK852012 FUG851993:FUG852012 GEC851993:GEC852012 GNY851993:GNY852012 GXU851993:GXU852012 HHQ851993:HHQ852012 HRM851993:HRM852012 IBI851993:IBI852012 ILE851993:ILE852012 IVA851993:IVA852012 JEW851993:JEW852012 JOS851993:JOS852012 JYO851993:JYO852012 KIK851993:KIK852012 KSG851993:KSG852012 LCC851993:LCC852012 LLY851993:LLY852012 LVU851993:LVU852012 MFQ851993:MFQ852012 MPM851993:MPM852012 MZI851993:MZI852012 NJE851993:NJE852012 NTA851993:NTA852012 OCW851993:OCW852012 OMS851993:OMS852012 OWO851993:OWO852012 PGK851993:PGK852012 PQG851993:PQG852012 QAC851993:QAC852012 QJY851993:QJY852012 QTU851993:QTU852012 RDQ851993:RDQ852012 RNM851993:RNM852012 RXI851993:RXI852012 SHE851993:SHE852012 SRA851993:SRA852012 TAW851993:TAW852012 TKS851993:TKS852012 TUO851993:TUO852012 UEK851993:UEK852012 UOG851993:UOG852012 UYC851993:UYC852012 VHY851993:VHY852012 VRU851993:VRU852012 WBQ851993:WBQ852012 WLM851993:WLM852012 WVI851993:WVI852012 A917529:A917548 IW917529:IW917548 SS917529:SS917548 ACO917529:ACO917548 AMK917529:AMK917548 AWG917529:AWG917548 BGC917529:BGC917548 BPY917529:BPY917548 BZU917529:BZU917548 CJQ917529:CJQ917548 CTM917529:CTM917548 DDI917529:DDI917548 DNE917529:DNE917548 DXA917529:DXA917548 EGW917529:EGW917548 EQS917529:EQS917548 FAO917529:FAO917548 FKK917529:FKK917548 FUG917529:FUG917548 GEC917529:GEC917548 GNY917529:GNY917548 GXU917529:GXU917548 HHQ917529:HHQ917548 HRM917529:HRM917548 IBI917529:IBI917548 ILE917529:ILE917548 IVA917529:IVA917548 JEW917529:JEW917548 JOS917529:JOS917548 JYO917529:JYO917548 KIK917529:KIK917548 KSG917529:KSG917548 LCC917529:LCC917548 LLY917529:LLY917548 LVU917529:LVU917548 MFQ917529:MFQ917548 MPM917529:MPM917548 MZI917529:MZI917548 NJE917529:NJE917548 NTA917529:NTA917548 OCW917529:OCW917548 OMS917529:OMS917548 OWO917529:OWO917548 PGK917529:PGK917548 PQG917529:PQG917548 QAC917529:QAC917548 QJY917529:QJY917548 QTU917529:QTU917548 RDQ917529:RDQ917548 RNM917529:RNM917548 RXI917529:RXI917548 SHE917529:SHE917548 SRA917529:SRA917548 TAW917529:TAW917548 TKS917529:TKS917548 TUO917529:TUO917548 UEK917529:UEK917548 UOG917529:UOG917548 UYC917529:UYC917548 VHY917529:VHY917548 VRU917529:VRU917548 WBQ917529:WBQ917548 WLM917529:WLM917548 WVI917529:WVI917548 A983065:A983084 IW983065:IW983084 SS983065:SS983084 ACO983065:ACO983084 AMK983065:AMK983084 AWG983065:AWG983084 BGC983065:BGC983084 BPY983065:BPY983084 BZU983065:BZU983084 CJQ983065:CJQ983084 CTM983065:CTM983084 DDI983065:DDI983084 DNE983065:DNE983084 DXA983065:DXA983084 EGW983065:EGW983084 EQS983065:EQS983084 FAO983065:FAO983084 FKK983065:FKK983084 FUG983065:FUG983084 GEC983065:GEC983084 GNY983065:GNY983084 GXU983065:GXU983084 HHQ983065:HHQ983084 HRM983065:HRM983084 IBI983065:IBI983084 ILE983065:ILE983084 IVA983065:IVA983084 JEW983065:JEW983084 JOS983065:JOS983084 JYO983065:JYO983084 KIK983065:KIK983084 KSG983065:KSG983084 LCC983065:LCC983084 LLY983065:LLY983084 LVU983065:LVU983084 MFQ983065:MFQ983084 MPM983065:MPM983084 MZI983065:MZI983084 NJE983065:NJE983084 NTA983065:NTA983084 OCW983065:OCW983084 OMS983065:OMS983084 OWO983065:OWO983084 PGK983065:PGK983084 PQG983065:PQG983084 QAC983065:QAC983084 QJY983065:QJY983084 QTU983065:QTU983084 RDQ983065:RDQ983084 RNM983065:RNM983084 RXI983065:RXI983084 SHE983065:SHE983084 SRA983065:SRA983084 TAW983065:TAW983084 TKS983065:TKS983084 TUO983065:TUO983084 UEK983065:UEK983084 UOG983065:UOG983084 UYC983065:UYC983084 VHY983065:VHY983084 VRU983065:VRU983084 WBQ983065:WBQ983084 WLM983065:WLM983084 WVI983065:WVI983084" xr:uid="{7988A84B-9885-44F1-A291-5741EF9A1F36}">
      <formula1>$C$66:$C$111</formula1>
    </dataValidation>
    <dataValidation type="list" allowBlank="1" showInputMessage="1" showErrorMessage="1"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xr:uid="{A907F5B7-78AC-4D25-BA24-552DBC759E2D}">
      <formula1>$E$66:$E$69</formula1>
    </dataValidation>
    <dataValidation type="list" allowBlank="1" showInputMessage="1" showErrorMessage="1"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xr:uid="{DDFC33CC-EADE-4452-8ED7-245C870C7EB9}">
      <formula1>$F$66:$F$67</formula1>
    </dataValidation>
    <dataValidation type="list" allowBlank="1" showInputMessage="1" showErrorMessage="1" sqref="J22:K22 JF22:JG22 TB22:TC22 ACX22:ACY22 AMT22:AMU22 AWP22:AWQ22 BGL22:BGM22 BQH22:BQI22 CAD22:CAE22 CJZ22:CKA22 CTV22:CTW22 DDR22:DDS22 DNN22:DNO22 DXJ22:DXK22 EHF22:EHG22 ERB22:ERC22 FAX22:FAY22 FKT22:FKU22 FUP22:FUQ22 GEL22:GEM22 GOH22:GOI22 GYD22:GYE22 HHZ22:HIA22 HRV22:HRW22 IBR22:IBS22 ILN22:ILO22 IVJ22:IVK22 JFF22:JFG22 JPB22:JPC22 JYX22:JYY22 KIT22:KIU22 KSP22:KSQ22 LCL22:LCM22 LMH22:LMI22 LWD22:LWE22 MFZ22:MGA22 MPV22:MPW22 MZR22:MZS22 NJN22:NJO22 NTJ22:NTK22 ODF22:ODG22 ONB22:ONC22 OWX22:OWY22 PGT22:PGU22 PQP22:PQQ22 QAL22:QAM22 QKH22:QKI22 QUD22:QUE22 RDZ22:REA22 RNV22:RNW22 RXR22:RXS22 SHN22:SHO22 SRJ22:SRK22 TBF22:TBG22 TLB22:TLC22 TUX22:TUY22 UET22:UEU22 UOP22:UOQ22 UYL22:UYM22 VIH22:VII22 VSD22:VSE22 WBZ22:WCA22 WLV22:WLW22 WVR22:WVS22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xr:uid="{1ECEDE63-3565-4D9F-894E-2C1C1EDDAC91}">
      <formula1>$E$70:$E$86</formula1>
    </dataValidation>
  </dataValidations>
  <pageMargins left="0.59333333333333338" right="3.937007874015748E-2" top="0.34125" bottom="0.19685039370078741" header="0" footer="0"/>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RED URB.-TANQUES 3</vt:lpstr>
      <vt:lpstr>R.R SUR.-TANQUES 4</vt:lpstr>
      <vt:lpstr>R.R NORTE-TANQUES 5</vt:lpstr>
      <vt:lpstr>'R.R SUR.-TANQUES 4'!Área_de_impresión</vt:lpstr>
      <vt:lpstr>'RED URB.-TANQUES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Cashabamba</dc:creator>
  <cp:lastModifiedBy>Veronica Cashabamba</cp:lastModifiedBy>
  <dcterms:created xsi:type="dcterms:W3CDTF">2023-08-07T18:13:37Z</dcterms:created>
  <dcterms:modified xsi:type="dcterms:W3CDTF">2023-08-07T18:14:37Z</dcterms:modified>
</cp:coreProperties>
</file>