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160"/>
  </bookViews>
  <sheets>
    <sheet name="DATOS AGOSTO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" i="1" l="1"/>
  <c r="L16" i="1"/>
  <c r="K16" i="1"/>
  <c r="J16" i="1"/>
  <c r="I16" i="1"/>
  <c r="H16" i="1"/>
  <c r="G16" i="1"/>
  <c r="F16" i="1"/>
  <c r="E16" i="1"/>
  <c r="D16" i="1"/>
  <c r="C16" i="1"/>
  <c r="AX39" i="1" l="1"/>
  <c r="AW39" i="1"/>
  <c r="AV39" i="1"/>
  <c r="AU39" i="1"/>
  <c r="AT39" i="1"/>
  <c r="AS39" i="1"/>
  <c r="AR39" i="1"/>
  <c r="AQ39" i="1"/>
  <c r="AP39" i="1"/>
  <c r="AO39" i="1"/>
  <c r="AN39" i="1"/>
  <c r="T44" i="1"/>
  <c r="AI18" i="1"/>
  <c r="AX49" i="1"/>
  <c r="AW49" i="1"/>
  <c r="AV49" i="1"/>
  <c r="AU49" i="1"/>
  <c r="AT49" i="1"/>
  <c r="AS49" i="1"/>
  <c r="AR49" i="1"/>
  <c r="AQ49" i="1"/>
  <c r="AP49" i="1"/>
  <c r="AN49" i="1"/>
  <c r="AO49" i="1"/>
  <c r="AX44" i="1"/>
  <c r="AW44" i="1"/>
  <c r="AV44" i="1"/>
  <c r="AU44" i="1"/>
  <c r="AT44" i="1"/>
  <c r="AS44" i="1"/>
  <c r="AR44" i="1"/>
  <c r="AQ44" i="1"/>
  <c r="AP44" i="1"/>
  <c r="AO44" i="1"/>
  <c r="AN44" i="1"/>
  <c r="AX35" i="1"/>
  <c r="AW35" i="1"/>
  <c r="AV35" i="1"/>
  <c r="AU35" i="1"/>
  <c r="AT35" i="1"/>
  <c r="AS35" i="1"/>
  <c r="AR35" i="1"/>
  <c r="AQ35" i="1"/>
  <c r="AP35" i="1"/>
  <c r="AO35" i="1"/>
  <c r="AN35" i="1"/>
  <c r="AX30" i="1"/>
  <c r="AW30" i="1"/>
  <c r="AV30" i="1"/>
  <c r="AU30" i="1"/>
  <c r="AT30" i="1"/>
  <c r="AS30" i="1"/>
  <c r="AR30" i="1"/>
  <c r="AQ30" i="1"/>
  <c r="AP30" i="1"/>
  <c r="AO30" i="1"/>
  <c r="AN30" i="1"/>
  <c r="AX26" i="1"/>
  <c r="AW26" i="1"/>
  <c r="AV26" i="1"/>
  <c r="AU26" i="1"/>
  <c r="AT26" i="1"/>
  <c r="AS26" i="1"/>
  <c r="AR26" i="1"/>
  <c r="AQ26" i="1"/>
  <c r="AP26" i="1"/>
  <c r="AO26" i="1"/>
  <c r="AN26" i="1"/>
  <c r="AX21" i="1"/>
  <c r="AW21" i="1"/>
  <c r="AV21" i="1"/>
  <c r="AU21" i="1"/>
  <c r="AT21" i="1"/>
  <c r="AS21" i="1"/>
  <c r="AR21" i="1"/>
  <c r="AQ21" i="1"/>
  <c r="AP21" i="1"/>
  <c r="AO21" i="1"/>
  <c r="AN21" i="1"/>
  <c r="AX17" i="1"/>
  <c r="AW17" i="1"/>
  <c r="AV17" i="1"/>
  <c r="AU17" i="1"/>
  <c r="AT17" i="1"/>
  <c r="AS17" i="1"/>
  <c r="AR17" i="1"/>
  <c r="AQ17" i="1"/>
  <c r="AP17" i="1"/>
  <c r="AO17" i="1"/>
  <c r="AN17" i="1"/>
  <c r="AX11" i="1"/>
  <c r="AW11" i="1"/>
  <c r="AV11" i="1"/>
  <c r="AU11" i="1"/>
  <c r="AT11" i="1"/>
  <c r="AS11" i="1"/>
  <c r="AR11" i="1"/>
  <c r="AQ11" i="1"/>
  <c r="AP11" i="1"/>
  <c r="AO11" i="1"/>
  <c r="AN11" i="1"/>
  <c r="AI23" i="1"/>
  <c r="AJ23" i="1"/>
  <c r="AJ18" i="1"/>
  <c r="AJ10" i="1"/>
  <c r="AI10" i="1"/>
  <c r="AJ5" i="1"/>
  <c r="AI5" i="1"/>
  <c r="AE23" i="1"/>
  <c r="AE18" i="1"/>
  <c r="AE10" i="1"/>
  <c r="X49" i="1"/>
  <c r="X44" i="1"/>
  <c r="Z44" i="1"/>
  <c r="Y44" i="1"/>
  <c r="W44" i="1"/>
  <c r="V44" i="1"/>
  <c r="X39" i="1"/>
  <c r="Y39" i="1"/>
  <c r="Z39" i="1"/>
  <c r="W39" i="1"/>
  <c r="V39" i="1"/>
  <c r="X34" i="1"/>
  <c r="Z34" i="1"/>
  <c r="Y34" i="1"/>
  <c r="W34" i="1"/>
  <c r="V34" i="1"/>
  <c r="X29" i="1"/>
  <c r="Z29" i="1"/>
  <c r="Y29" i="1"/>
  <c r="V29" i="1"/>
  <c r="W29" i="1"/>
  <c r="X23" i="1"/>
  <c r="Z23" i="1"/>
  <c r="Y23" i="1"/>
  <c r="W23" i="1"/>
  <c r="V23" i="1"/>
  <c r="X18" i="1"/>
  <c r="Z18" i="1"/>
  <c r="Y18" i="1"/>
  <c r="W18" i="1"/>
  <c r="V18" i="1"/>
  <c r="X10" i="1"/>
  <c r="Z10" i="1"/>
  <c r="Y10" i="1"/>
  <c r="W10" i="1"/>
  <c r="V10" i="1"/>
  <c r="X5" i="1"/>
  <c r="Z5" i="1"/>
  <c r="Y5" i="1"/>
  <c r="W5" i="1"/>
  <c r="V5" i="1"/>
  <c r="S49" i="1"/>
  <c r="U44" i="1"/>
  <c r="S44" i="1"/>
  <c r="T39" i="1"/>
  <c r="U39" i="1"/>
  <c r="S39" i="1"/>
  <c r="U34" i="1"/>
  <c r="T34" i="1"/>
  <c r="S34" i="1"/>
  <c r="U29" i="1"/>
  <c r="T29" i="1"/>
  <c r="S29" i="1"/>
  <c r="U23" i="1"/>
  <c r="T23" i="1"/>
  <c r="S23" i="1"/>
  <c r="U18" i="1"/>
  <c r="T18" i="1"/>
  <c r="S18" i="1"/>
  <c r="U10" i="1"/>
  <c r="T10" i="1"/>
  <c r="S10" i="1"/>
  <c r="U5" i="1"/>
  <c r="T5" i="1"/>
  <c r="S5" i="1"/>
  <c r="Y49" i="1"/>
  <c r="V49" i="1" l="1"/>
  <c r="W49" i="1"/>
  <c r="Z49" i="1" l="1"/>
  <c r="U49" i="1" l="1"/>
  <c r="T49" i="1"/>
</calcChain>
</file>

<file path=xl/sharedStrings.xml><?xml version="1.0" encoding="utf-8"?>
<sst xmlns="http://schemas.openxmlformats.org/spreadsheetml/2006/main" count="331" uniqueCount="73">
  <si>
    <t>Temperatura</t>
  </si>
  <si>
    <t>RA2,1</t>
  </si>
  <si>
    <t>RA2</t>
  </si>
  <si>
    <t>RA4</t>
  </si>
  <si>
    <t>RA3</t>
  </si>
  <si>
    <t>RA5,1</t>
  </si>
  <si>
    <t>RA5</t>
  </si>
  <si>
    <t>RP1</t>
  </si>
  <si>
    <t>RC1</t>
  </si>
  <si>
    <t>RA7</t>
  </si>
  <si>
    <t>RA6</t>
  </si>
  <si>
    <t>RA1</t>
  </si>
  <si>
    <t>Potencial de Hidrógeno</t>
  </si>
  <si>
    <t>DQO</t>
  </si>
  <si>
    <t>Alcalinidad total</t>
  </si>
  <si>
    <t>Cloruros</t>
  </si>
  <si>
    <t>Sulfatos</t>
  </si>
  <si>
    <t>Cromo VI</t>
  </si>
  <si>
    <t>Cobre</t>
  </si>
  <si>
    <t>Hierro Total</t>
  </si>
  <si>
    <t>Sólidos Sedimentables</t>
  </si>
  <si>
    <t>Plomo</t>
  </si>
  <si>
    <t>Oxígeno Disuelto</t>
  </si>
  <si>
    <t>Conductividad</t>
  </si>
  <si>
    <t>DBO5</t>
  </si>
  <si>
    <t>Sulfuros</t>
  </si>
  <si>
    <t>Turbidez</t>
  </si>
  <si>
    <t>ST</t>
  </si>
  <si>
    <t>Aceites y grasas</t>
  </si>
  <si>
    <t>Detergentes</t>
  </si>
  <si>
    <t xml:space="preserve">unidades </t>
  </si>
  <si>
    <t>°C</t>
  </si>
  <si>
    <t>mg/l</t>
  </si>
  <si>
    <t>%</t>
  </si>
  <si>
    <t>NTU</t>
  </si>
  <si>
    <t>tabla 3.CRITERIOS DE CALIDAD DE AGUA PARA RIEGO</t>
  </si>
  <si>
    <t>aceites y grasas</t>
  </si>
  <si>
    <t>Parámetro</t>
  </si>
  <si>
    <t>limite tabla 3</t>
  </si>
  <si>
    <t>pH</t>
  </si>
  <si>
    <t>SULFATOS</t>
  </si>
  <si>
    <t>Cromo hexavalente</t>
  </si>
  <si>
    <t>Hierro</t>
  </si>
  <si>
    <t>plomo</t>
  </si>
  <si>
    <t>ausencia</t>
  </si>
  <si>
    <t>limite tabla 7</t>
  </si>
  <si>
    <t>Oxigeno disuelto%</t>
  </si>
  <si>
    <t>Coliformes Totales NMP</t>
  </si>
  <si>
    <t>TABLA 7.CRITERIOS DE CALIDAD DE AGUAS PARA FINES RECREATIVOS MEDIANTE CONTACTO
SECUNDARIO</t>
  </si>
  <si>
    <t>limite tabla 6</t>
  </si>
  <si>
    <t>E.Coli NMP</t>
  </si>
  <si>
    <t>TABLA 6: CRITERIOS DE CALIDAD DE AGUAS PARA FINES RECREATIVOS MEDIANTE
CONTACTO PRIMARIO*
SEC</t>
  </si>
  <si>
    <t>incontable</t>
  </si>
  <si>
    <t>presencia</t>
  </si>
  <si>
    <t>Oxigeno disuelto (&gt;80%)</t>
  </si>
  <si>
    <t>limite tabla 3 (6)</t>
  </si>
  <si>
    <t>limite tabla 3 (9)</t>
  </si>
  <si>
    <t>Oxigeno disuelto mg/l</t>
  </si>
  <si>
    <t>Ausencia</t>
  </si>
  <si>
    <t>Presencia</t>
  </si>
  <si>
    <t>Tabla 2:</t>
  </si>
  <si>
    <t>limite tabla 2 (6,5)</t>
  </si>
  <si>
    <t>limite tabla 2 (9)</t>
  </si>
  <si>
    <t>OD %</t>
  </si>
  <si>
    <t xml:space="preserve">limite tabla 2 (&gt; 80) </t>
  </si>
  <si>
    <t>limite tabla 2 (40 mg/l)</t>
  </si>
  <si>
    <t>limite tabla 2 (20 mg/l)</t>
  </si>
  <si>
    <t>limite tabla 2 (0,005 mg/l)</t>
  </si>
  <si>
    <t>limite tabla 2 (0,3 mg/l)</t>
  </si>
  <si>
    <t>limite tabla 2 (0,001mg/l)</t>
  </si>
  <si>
    <t>limite tabla 2 (0,5 mg/l)</t>
  </si>
  <si>
    <t>Oxigeno disuelto %</t>
  </si>
  <si>
    <t>RESULTADOS DEL MES DE AGOSTO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</si>
</sst>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1" fillId="0" borderId="1" xfId="0" applyFont="1" applyBorder="1"/>
    <xf numFmtId="11" fontId="0" fillId="0" borderId="1" xfId="0" applyNumberFormat="1" applyBorder="1"/>
    <xf numFmtId="0" fontId="1" fillId="0" borderId="4" xfId="0" applyFont="1" applyBorder="1"/>
    <xf numFmtId="0" fontId="0" fillId="0" borderId="4" xfId="0" applyBorder="1"/>
    <xf numFmtId="0" fontId="1" fillId="0" borderId="3" xfId="0" applyFont="1" applyBorder="1"/>
    <xf numFmtId="0" fontId="0" fillId="0" borderId="3" xfId="0" applyBorder="1"/>
    <xf numFmtId="0" fontId="0" fillId="0" borderId="0" xfId="0" applyAlignment="1">
      <alignment wrapText="1"/>
    </xf>
    <xf numFmtId="0" fontId="1" fillId="0" borderId="0" xfId="0" applyFont="1"/>
    <xf numFmtId="11" fontId="0" fillId="0" borderId="0" xfId="0" applyNumberFormat="1"/>
    <xf numFmtId="0" fontId="1" fillId="0" borderId="5" xfId="0" applyFont="1" applyBorder="1"/>
    <xf numFmtId="0" fontId="0" fillId="0" borderId="5" xfId="0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0" fillId="0" borderId="11" xfId="0" applyBorder="1"/>
    <xf numFmtId="0" fontId="1" fillId="0" borderId="0" xfId="0" applyFont="1" applyAlignment="1">
      <alignment horizontal="center" wrapText="1"/>
    </xf>
    <xf numFmtId="0" fontId="0" fillId="0" borderId="13" xfId="0" applyBorder="1"/>
    <xf numFmtId="0" fontId="0" fillId="2" borderId="0" xfId="0" applyFill="1"/>
    <xf numFmtId="0" fontId="1" fillId="0" borderId="14" xfId="0" applyFont="1" applyBorder="1"/>
    <xf numFmtId="0" fontId="6" fillId="0" borderId="1" xfId="0" applyFont="1" applyBorder="1"/>
    <xf numFmtId="0" fontId="7" fillId="0" borderId="1" xfId="0" applyFont="1" applyBorder="1"/>
    <xf numFmtId="11" fontId="6" fillId="0" borderId="1" xfId="0" applyNumberFormat="1" applyFont="1" applyBorder="1"/>
    <xf numFmtId="9" fontId="0" fillId="0" borderId="0" xfId="0" applyNumberFormat="1"/>
    <xf numFmtId="10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2" fontId="0" fillId="2" borderId="1" xfId="0" applyNumberFormat="1" applyFill="1" applyBorder="1"/>
    <xf numFmtId="0" fontId="0" fillId="2" borderId="0" xfId="0" applyFill="1" applyAlignment="1">
      <alignment horizontal="center"/>
    </xf>
    <xf numFmtId="165" fontId="0" fillId="2" borderId="1" xfId="0" applyNumberFormat="1" applyFill="1" applyBorder="1"/>
    <xf numFmtId="2" fontId="0" fillId="2" borderId="3" xfId="0" applyNumberFormat="1" applyFill="1" applyBorder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0" borderId="0" xfId="0" applyBorder="1"/>
    <xf numFmtId="0" fontId="0" fillId="2" borderId="0" xfId="0" applyFill="1" applyBorder="1"/>
    <xf numFmtId="2" fontId="0" fillId="2" borderId="0" xfId="0" applyNumberFormat="1" applyFill="1" applyBorder="1"/>
    <xf numFmtId="2" fontId="0" fillId="0" borderId="0" xfId="0" applyNumberFormat="1" applyBorder="1"/>
    <xf numFmtId="0" fontId="0" fillId="0" borderId="15" xfId="0" applyBorder="1"/>
    <xf numFmtId="0" fontId="0" fillId="0" borderId="12" xfId="0" applyBorder="1"/>
    <xf numFmtId="0" fontId="0" fillId="2" borderId="12" xfId="0" applyFill="1" applyBorder="1"/>
    <xf numFmtId="0" fontId="0" fillId="2" borderId="16" xfId="0" applyFill="1" applyBorder="1"/>
    <xf numFmtId="0" fontId="1" fillId="0" borderId="0" xfId="0" applyFont="1" applyBorder="1"/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2" fontId="0" fillId="0" borderId="2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0"/>
  <sheetViews>
    <sheetView tabSelected="1" zoomScale="142" zoomScaleNormal="142" workbookViewId="0">
      <selection activeCell="C8" sqref="C8"/>
    </sheetView>
  </sheetViews>
  <sheetFormatPr baseColWidth="10" defaultRowHeight="15" x14ac:dyDescent="0.25"/>
  <cols>
    <col min="1" max="1" width="19.28515625" customWidth="1"/>
    <col min="2" max="2" width="9.140625" customWidth="1"/>
    <col min="3" max="3" width="8.42578125" style="20" customWidth="1"/>
    <col min="4" max="4" width="7.28515625" style="20" customWidth="1"/>
    <col min="5" max="5" width="7.7109375" style="20" customWidth="1"/>
    <col min="6" max="6" width="7.85546875" style="20" customWidth="1"/>
    <col min="7" max="7" width="9.5703125" style="20" customWidth="1"/>
    <col min="8" max="8" width="7.5703125" style="20" customWidth="1"/>
    <col min="9" max="9" width="9.28515625" style="20" customWidth="1"/>
    <col min="10" max="10" width="6.5703125" style="20" customWidth="1"/>
    <col min="11" max="11" width="7.7109375" style="20" customWidth="1"/>
    <col min="12" max="12" width="8.28515625" style="20" customWidth="1"/>
    <col min="13" max="13" width="6.7109375" style="20" customWidth="1"/>
    <col min="14" max="14" width="7.42578125" customWidth="1"/>
    <col min="18" max="18" width="25.85546875" customWidth="1"/>
    <col min="19" max="19" width="12.7109375" customWidth="1"/>
    <col min="20" max="20" width="14.7109375" customWidth="1"/>
    <col min="21" max="21" width="7.5703125" customWidth="1"/>
    <col min="30" max="30" width="25.42578125" customWidth="1"/>
    <col min="31" max="33" width="11.42578125" customWidth="1"/>
    <col min="34" max="34" width="25" customWidth="1"/>
    <col min="36" max="36" width="16.42578125" customWidth="1"/>
    <col min="37" max="37" width="4.5703125" customWidth="1"/>
    <col min="39" max="41" width="25.140625" customWidth="1"/>
  </cols>
  <sheetData>
    <row r="1" spans="1:52" x14ac:dyDescent="0.25">
      <c r="A1" s="45"/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52" x14ac:dyDescent="0.25">
      <c r="A2" s="50" t="s">
        <v>72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  <c r="S2" t="s">
        <v>35</v>
      </c>
    </row>
    <row r="3" spans="1:52" ht="29.25" customHeight="1" thickBot="1" x14ac:dyDescent="0.3">
      <c r="A3" s="2"/>
      <c r="B3" s="27" t="s">
        <v>30</v>
      </c>
      <c r="C3" s="28" t="s">
        <v>11</v>
      </c>
      <c r="D3" s="28" t="s">
        <v>2</v>
      </c>
      <c r="E3" s="28" t="s">
        <v>1</v>
      </c>
      <c r="F3" s="28" t="s">
        <v>4</v>
      </c>
      <c r="G3" s="28" t="s">
        <v>3</v>
      </c>
      <c r="H3" s="28" t="s">
        <v>6</v>
      </c>
      <c r="I3" s="28" t="s">
        <v>5</v>
      </c>
      <c r="J3" s="28" t="s">
        <v>10</v>
      </c>
      <c r="K3" s="28" t="s">
        <v>7</v>
      </c>
      <c r="L3" s="28" t="s">
        <v>8</v>
      </c>
      <c r="M3" s="28" t="s">
        <v>9</v>
      </c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D3" s="37" t="s">
        <v>48</v>
      </c>
      <c r="AE3" s="37"/>
      <c r="AF3" s="18"/>
      <c r="AG3" s="8"/>
      <c r="AH3" s="38" t="s">
        <v>51</v>
      </c>
      <c r="AI3" s="39"/>
      <c r="AJ3" s="39"/>
      <c r="AM3" s="36" t="s">
        <v>60</v>
      </c>
      <c r="AN3" s="36"/>
      <c r="AO3" s="36"/>
      <c r="AP3" s="36"/>
      <c r="AQ3" s="36"/>
      <c r="AR3" s="36"/>
      <c r="AS3" s="36"/>
      <c r="AT3" s="36"/>
    </row>
    <row r="4" spans="1:52" x14ac:dyDescent="0.25">
      <c r="A4" s="2" t="s">
        <v>0</v>
      </c>
      <c r="B4" s="1" t="s">
        <v>31</v>
      </c>
      <c r="C4" s="29">
        <v>11</v>
      </c>
      <c r="D4" s="29">
        <v>10.3</v>
      </c>
      <c r="E4" s="32">
        <v>15.3</v>
      </c>
      <c r="F4" s="29">
        <v>20.3</v>
      </c>
      <c r="G4" s="29">
        <v>22.5</v>
      </c>
      <c r="H4" s="29">
        <v>16.5</v>
      </c>
      <c r="I4" s="29">
        <v>19.8</v>
      </c>
      <c r="J4" s="29">
        <v>17.7</v>
      </c>
      <c r="K4" s="29">
        <v>19.5</v>
      </c>
      <c r="L4" s="29">
        <v>19.899999999999999</v>
      </c>
      <c r="M4" s="29">
        <v>17.7</v>
      </c>
      <c r="R4" s="2" t="s">
        <v>37</v>
      </c>
      <c r="S4" s="2" t="s">
        <v>11</v>
      </c>
      <c r="T4" s="2" t="s">
        <v>2</v>
      </c>
      <c r="U4" s="2" t="s">
        <v>1</v>
      </c>
      <c r="V4" s="2" t="s">
        <v>6</v>
      </c>
      <c r="W4" s="2" t="s">
        <v>5</v>
      </c>
      <c r="X4" s="2" t="s">
        <v>10</v>
      </c>
      <c r="Y4" s="2" t="s">
        <v>7</v>
      </c>
      <c r="Z4" s="2" t="s">
        <v>8</v>
      </c>
      <c r="AC4" s="11"/>
      <c r="AD4" s="1" t="s">
        <v>37</v>
      </c>
      <c r="AE4" s="2" t="s">
        <v>3</v>
      </c>
      <c r="AF4" s="9"/>
      <c r="AG4" s="9"/>
      <c r="AH4" s="1" t="s">
        <v>37</v>
      </c>
      <c r="AI4" s="2" t="s">
        <v>4</v>
      </c>
      <c r="AJ4" s="2" t="s">
        <v>9</v>
      </c>
      <c r="AM4" s="13"/>
      <c r="AN4" s="21"/>
      <c r="AO4" s="21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5"/>
    </row>
    <row r="5" spans="1:52" x14ac:dyDescent="0.25">
      <c r="A5" s="2" t="s">
        <v>12</v>
      </c>
      <c r="B5" s="1" t="s">
        <v>32</v>
      </c>
      <c r="C5" s="29">
        <v>7.7</v>
      </c>
      <c r="D5" s="29">
        <v>8</v>
      </c>
      <c r="E5" s="29">
        <v>7.9</v>
      </c>
      <c r="F5" s="29">
        <v>7.9</v>
      </c>
      <c r="G5" s="29">
        <v>8</v>
      </c>
      <c r="H5" s="29">
        <v>8.1</v>
      </c>
      <c r="I5" s="29">
        <v>8.1</v>
      </c>
      <c r="J5" s="29">
        <v>8.1</v>
      </c>
      <c r="K5" s="29">
        <v>8.4</v>
      </c>
      <c r="L5" s="29">
        <v>8.6</v>
      </c>
      <c r="M5" s="29">
        <v>7.6</v>
      </c>
      <c r="R5" s="2" t="s">
        <v>36</v>
      </c>
      <c r="S5" s="1">
        <f>K22</f>
        <v>1.5</v>
      </c>
      <c r="T5" s="1">
        <f>D22</f>
        <v>0</v>
      </c>
      <c r="U5" s="1">
        <f>F22</f>
        <v>2.2000000000000002</v>
      </c>
      <c r="V5" s="1">
        <f>H22</f>
        <v>2.4</v>
      </c>
      <c r="W5" s="1">
        <f>I22</f>
        <v>1.7</v>
      </c>
      <c r="X5" s="1">
        <f>J22</f>
        <v>1.8</v>
      </c>
      <c r="Y5" s="1" t="e">
        <f>#REF!</f>
        <v>#REF!</v>
      </c>
      <c r="Z5" s="1">
        <f>L22</f>
        <v>1.7</v>
      </c>
      <c r="AC5" s="12"/>
      <c r="AD5" s="1" t="s">
        <v>36</v>
      </c>
      <c r="AE5" s="1" t="s">
        <v>53</v>
      </c>
      <c r="AH5" s="1" t="s">
        <v>36</v>
      </c>
      <c r="AI5" s="1">
        <f>F22</f>
        <v>2.2000000000000002</v>
      </c>
      <c r="AJ5" s="1">
        <f>M22</f>
        <v>3.8</v>
      </c>
      <c r="AM5" s="16"/>
      <c r="AN5" s="4"/>
      <c r="AO5" s="4"/>
      <c r="AP5" s="1"/>
      <c r="AQ5" s="1"/>
      <c r="AR5" s="1"/>
      <c r="AS5" s="1"/>
      <c r="AT5" s="1"/>
      <c r="AU5" s="1"/>
      <c r="AV5" s="1"/>
      <c r="AW5" s="1"/>
      <c r="AX5" s="1"/>
      <c r="AY5" s="1"/>
      <c r="AZ5" s="17"/>
    </row>
    <row r="6" spans="1:52" x14ac:dyDescent="0.25">
      <c r="A6" s="2" t="s">
        <v>13</v>
      </c>
      <c r="B6" s="1" t="s">
        <v>32</v>
      </c>
      <c r="C6" s="29">
        <v>10</v>
      </c>
      <c r="D6" s="29">
        <v>14</v>
      </c>
      <c r="E6" s="29">
        <v>13</v>
      </c>
      <c r="F6" s="29">
        <v>19</v>
      </c>
      <c r="G6" s="29">
        <v>15</v>
      </c>
      <c r="H6" s="29">
        <v>12</v>
      </c>
      <c r="I6" s="29">
        <v>19</v>
      </c>
      <c r="J6" s="29">
        <v>24</v>
      </c>
      <c r="K6" s="29">
        <v>18</v>
      </c>
      <c r="L6" s="29">
        <v>27</v>
      </c>
      <c r="M6" s="29">
        <v>19</v>
      </c>
      <c r="R6" s="2" t="s">
        <v>38</v>
      </c>
      <c r="S6" s="1" t="s">
        <v>58</v>
      </c>
      <c r="T6" s="1" t="s">
        <v>59</v>
      </c>
      <c r="U6" s="1" t="s">
        <v>59</v>
      </c>
      <c r="V6" s="1" t="s">
        <v>59</v>
      </c>
      <c r="W6" s="1" t="s">
        <v>59</v>
      </c>
      <c r="X6" s="1" t="s">
        <v>59</v>
      </c>
      <c r="Y6" s="1" t="s">
        <v>59</v>
      </c>
      <c r="Z6" s="1" t="s">
        <v>59</v>
      </c>
      <c r="AD6" s="1" t="s">
        <v>45</v>
      </c>
      <c r="AE6" s="1" t="s">
        <v>44</v>
      </c>
      <c r="AH6" s="1" t="s">
        <v>49</v>
      </c>
      <c r="AI6" s="1" t="s">
        <v>53</v>
      </c>
      <c r="AJ6" s="1" t="s">
        <v>53</v>
      </c>
      <c r="AM6" s="9"/>
      <c r="AN6" s="9"/>
      <c r="AO6" s="9"/>
    </row>
    <row r="7" spans="1:52" x14ac:dyDescent="0.25">
      <c r="A7" s="2" t="s">
        <v>14</v>
      </c>
      <c r="B7" s="1" t="s">
        <v>32</v>
      </c>
      <c r="C7" s="29">
        <v>82.8</v>
      </c>
      <c r="D7" s="29">
        <v>80.8</v>
      </c>
      <c r="E7" s="29">
        <v>92.9</v>
      </c>
      <c r="F7" s="29">
        <v>89.9</v>
      </c>
      <c r="G7" s="29">
        <v>100</v>
      </c>
      <c r="H7" s="29">
        <v>115.1</v>
      </c>
      <c r="I7" s="29">
        <v>127.3</v>
      </c>
      <c r="J7" s="29">
        <v>181.8</v>
      </c>
      <c r="K7" s="29">
        <v>216.1</v>
      </c>
      <c r="L7" s="29">
        <v>422.2</v>
      </c>
      <c r="M7" s="29">
        <v>466.6</v>
      </c>
      <c r="AD7" s="1"/>
      <c r="AE7" s="1"/>
      <c r="AH7" s="1"/>
      <c r="AI7" s="1"/>
    </row>
    <row r="8" spans="1:52" x14ac:dyDescent="0.25">
      <c r="A8" s="2" t="s">
        <v>15</v>
      </c>
      <c r="B8" s="1" t="s">
        <v>32</v>
      </c>
      <c r="C8" s="29">
        <v>5.7</v>
      </c>
      <c r="D8" s="29">
        <v>4.7</v>
      </c>
      <c r="E8" s="29">
        <v>14</v>
      </c>
      <c r="F8" s="29">
        <v>13.3</v>
      </c>
      <c r="G8" s="29">
        <v>13.1</v>
      </c>
      <c r="H8" s="29">
        <v>16</v>
      </c>
      <c r="I8" s="29">
        <v>21.2</v>
      </c>
      <c r="J8" s="29">
        <v>33.200000000000003</v>
      </c>
      <c r="K8" s="29">
        <v>17.8</v>
      </c>
      <c r="L8" s="29">
        <v>50.9</v>
      </c>
      <c r="M8" s="29">
        <v>27.2</v>
      </c>
      <c r="AD8" s="1"/>
      <c r="AE8" s="1"/>
      <c r="AH8" s="1"/>
      <c r="AI8" s="1"/>
    </row>
    <row r="9" spans="1:52" ht="15.75" thickBot="1" x14ac:dyDescent="0.3">
      <c r="A9" s="2" t="s">
        <v>16</v>
      </c>
      <c r="B9" s="1" t="s">
        <v>32</v>
      </c>
      <c r="C9" s="29">
        <v>6.3</v>
      </c>
      <c r="D9" s="29">
        <v>7</v>
      </c>
      <c r="E9" s="29">
        <v>14.8</v>
      </c>
      <c r="F9" s="29">
        <v>15.4</v>
      </c>
      <c r="G9" s="29">
        <v>18.7</v>
      </c>
      <c r="H9" s="29">
        <v>25.7</v>
      </c>
      <c r="I9" s="29">
        <v>35.799999999999997</v>
      </c>
      <c r="J9" s="29">
        <v>49.2</v>
      </c>
      <c r="K9" s="29">
        <v>51.8</v>
      </c>
      <c r="L9" s="29">
        <v>75.7</v>
      </c>
      <c r="M9" s="29">
        <v>36.9</v>
      </c>
      <c r="R9" s="2" t="s">
        <v>37</v>
      </c>
      <c r="S9" s="2" t="s">
        <v>11</v>
      </c>
      <c r="T9" s="2" t="s">
        <v>2</v>
      </c>
      <c r="U9" s="2" t="s">
        <v>1</v>
      </c>
      <c r="V9" s="2" t="s">
        <v>6</v>
      </c>
      <c r="W9" s="2" t="s">
        <v>5</v>
      </c>
      <c r="X9" s="2" t="s">
        <v>10</v>
      </c>
      <c r="Y9" s="2" t="s">
        <v>7</v>
      </c>
      <c r="Z9" s="2" t="s">
        <v>8</v>
      </c>
      <c r="AC9" s="11"/>
      <c r="AD9" s="1" t="s">
        <v>37</v>
      </c>
      <c r="AE9" s="2" t="s">
        <v>3</v>
      </c>
      <c r="AF9" s="9"/>
      <c r="AG9" s="9"/>
      <c r="AH9" s="1" t="s">
        <v>37</v>
      </c>
      <c r="AI9" s="2" t="s">
        <v>4</v>
      </c>
      <c r="AJ9" s="2" t="s">
        <v>9</v>
      </c>
    </row>
    <row r="10" spans="1:52" x14ac:dyDescent="0.25">
      <c r="A10" s="2" t="s">
        <v>17</v>
      </c>
      <c r="B10" s="1" t="s">
        <v>32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0.01</v>
      </c>
      <c r="L10" s="29">
        <v>0.01</v>
      </c>
      <c r="M10" s="29">
        <v>0</v>
      </c>
      <c r="R10" s="2" t="s">
        <v>39</v>
      </c>
      <c r="S10" s="1">
        <f>K5</f>
        <v>8.4</v>
      </c>
      <c r="T10" s="1">
        <f>D5</f>
        <v>8</v>
      </c>
      <c r="U10" s="1">
        <f>E5</f>
        <v>7.9</v>
      </c>
      <c r="V10" s="1">
        <f>H5</f>
        <v>8.1</v>
      </c>
      <c r="W10" s="1">
        <f>I5</f>
        <v>8.1</v>
      </c>
      <c r="X10" s="1">
        <f>J5</f>
        <v>8.1</v>
      </c>
      <c r="Y10" s="1" t="e">
        <f>#REF!</f>
        <v>#REF!</v>
      </c>
      <c r="Z10" s="1">
        <f>L5</f>
        <v>8.6</v>
      </c>
      <c r="AC10" s="12"/>
      <c r="AD10" s="1" t="s">
        <v>39</v>
      </c>
      <c r="AE10" s="1">
        <f>G5</f>
        <v>8</v>
      </c>
      <c r="AF10" s="19">
        <v>0</v>
      </c>
      <c r="AH10" s="1" t="s">
        <v>39</v>
      </c>
      <c r="AI10" s="1">
        <f>F5</f>
        <v>7.9</v>
      </c>
      <c r="AJ10" s="1">
        <f>M5</f>
        <v>7.6</v>
      </c>
      <c r="AM10" s="13"/>
      <c r="AN10" s="15" t="s">
        <v>11</v>
      </c>
      <c r="AO10" s="14" t="s">
        <v>2</v>
      </c>
      <c r="AP10" s="14" t="s">
        <v>1</v>
      </c>
      <c r="AQ10" s="14" t="s">
        <v>4</v>
      </c>
      <c r="AR10" s="14" t="s">
        <v>3</v>
      </c>
      <c r="AS10" s="14" t="s">
        <v>6</v>
      </c>
      <c r="AT10" s="14" t="s">
        <v>5</v>
      </c>
      <c r="AU10" s="14" t="s">
        <v>10</v>
      </c>
      <c r="AV10" s="14" t="s">
        <v>7</v>
      </c>
      <c r="AW10" s="14" t="s">
        <v>8</v>
      </c>
      <c r="AX10" s="14" t="s">
        <v>9</v>
      </c>
    </row>
    <row r="11" spans="1:52" x14ac:dyDescent="0.25">
      <c r="A11" s="2" t="s">
        <v>18</v>
      </c>
      <c r="B11" s="1" t="s">
        <v>32</v>
      </c>
      <c r="C11" s="29">
        <v>0.2</v>
      </c>
      <c r="D11" s="29">
        <v>0.2</v>
      </c>
      <c r="E11" s="29">
        <v>0.2</v>
      </c>
      <c r="F11" s="29">
        <v>0.2</v>
      </c>
      <c r="G11" s="29">
        <v>0.2</v>
      </c>
      <c r="H11" s="29">
        <v>0.2</v>
      </c>
      <c r="I11" s="29">
        <v>0.2</v>
      </c>
      <c r="J11" s="29">
        <v>0.2</v>
      </c>
      <c r="K11" s="29">
        <v>0.2</v>
      </c>
      <c r="L11" s="29">
        <v>0.2</v>
      </c>
      <c r="M11" s="29">
        <v>0.2</v>
      </c>
      <c r="R11" s="2" t="s">
        <v>55</v>
      </c>
      <c r="S11" s="1">
        <v>6</v>
      </c>
      <c r="T11" s="1">
        <v>6</v>
      </c>
      <c r="U11" s="1">
        <v>6</v>
      </c>
      <c r="V11" s="1">
        <v>6</v>
      </c>
      <c r="W11" s="1">
        <v>6</v>
      </c>
      <c r="X11" s="1">
        <v>6</v>
      </c>
      <c r="Y11" s="1">
        <v>6</v>
      </c>
      <c r="Z11" s="1">
        <v>6</v>
      </c>
      <c r="AD11" s="1" t="s">
        <v>45</v>
      </c>
      <c r="AE11" s="1">
        <v>6</v>
      </c>
      <c r="AF11" s="19">
        <v>6</v>
      </c>
      <c r="AH11" s="1" t="s">
        <v>49</v>
      </c>
      <c r="AI11" s="1">
        <v>6.5</v>
      </c>
      <c r="AJ11" s="1">
        <v>6.5</v>
      </c>
      <c r="AM11" s="16" t="s">
        <v>12</v>
      </c>
      <c r="AN11" s="17">
        <f>K5</f>
        <v>8.4</v>
      </c>
      <c r="AO11" s="1">
        <f t="shared" ref="AO11:AX11" si="0">D5</f>
        <v>8</v>
      </c>
      <c r="AP11" s="1">
        <f t="shared" si="0"/>
        <v>7.9</v>
      </c>
      <c r="AQ11" s="1">
        <f t="shared" si="0"/>
        <v>7.9</v>
      </c>
      <c r="AR11" s="1">
        <f t="shared" si="0"/>
        <v>8</v>
      </c>
      <c r="AS11" s="1">
        <f t="shared" si="0"/>
        <v>8.1</v>
      </c>
      <c r="AT11" s="1">
        <f t="shared" si="0"/>
        <v>8.1</v>
      </c>
      <c r="AU11" s="1">
        <f t="shared" si="0"/>
        <v>8.1</v>
      </c>
      <c r="AV11" s="1" t="e">
        <f>#REF!</f>
        <v>#REF!</v>
      </c>
      <c r="AW11" s="1">
        <f t="shared" si="0"/>
        <v>8.6</v>
      </c>
      <c r="AX11" s="1">
        <f t="shared" si="0"/>
        <v>7.6</v>
      </c>
    </row>
    <row r="12" spans="1:52" x14ac:dyDescent="0.25">
      <c r="A12" s="2" t="s">
        <v>19</v>
      </c>
      <c r="B12" s="1" t="s">
        <v>32</v>
      </c>
      <c r="C12" s="29">
        <v>0.3</v>
      </c>
      <c r="D12" s="29">
        <v>0.37</v>
      </c>
      <c r="E12" s="29">
        <v>0.93</v>
      </c>
      <c r="F12" s="29">
        <v>0.39</v>
      </c>
      <c r="G12" s="29">
        <v>0.43</v>
      </c>
      <c r="H12" s="29">
        <v>0.81</v>
      </c>
      <c r="I12" s="29">
        <v>0.79</v>
      </c>
      <c r="J12" s="29">
        <v>0.62</v>
      </c>
      <c r="K12" s="29">
        <v>0.79</v>
      </c>
      <c r="L12" s="29">
        <v>0.3</v>
      </c>
      <c r="M12" s="29">
        <v>0.32</v>
      </c>
      <c r="R12" s="2" t="s">
        <v>56</v>
      </c>
      <c r="S12" s="1">
        <v>9</v>
      </c>
      <c r="T12" s="1">
        <v>9</v>
      </c>
      <c r="U12" s="1">
        <v>9</v>
      </c>
      <c r="V12" s="1">
        <v>9</v>
      </c>
      <c r="W12" s="1">
        <v>9</v>
      </c>
      <c r="X12" s="1">
        <v>9</v>
      </c>
      <c r="Y12" s="1">
        <v>9</v>
      </c>
      <c r="Z12" s="1">
        <v>9</v>
      </c>
      <c r="AD12" s="1" t="s">
        <v>45</v>
      </c>
      <c r="AE12" s="1">
        <v>9</v>
      </c>
      <c r="AF12" s="19">
        <v>9</v>
      </c>
      <c r="AH12" s="1" t="s">
        <v>49</v>
      </c>
      <c r="AI12" s="1">
        <v>8.3000000000000007</v>
      </c>
      <c r="AJ12" s="1">
        <v>8.3000000000000007</v>
      </c>
      <c r="AM12" s="2" t="s">
        <v>61</v>
      </c>
      <c r="AN12">
        <v>6.5</v>
      </c>
      <c r="AO12">
        <v>6.5</v>
      </c>
      <c r="AP12">
        <v>6.5</v>
      </c>
      <c r="AQ12">
        <v>6.5</v>
      </c>
      <c r="AR12">
        <v>6.5</v>
      </c>
      <c r="AS12">
        <v>6.5</v>
      </c>
      <c r="AT12">
        <v>6.5</v>
      </c>
      <c r="AU12">
        <v>6.5</v>
      </c>
      <c r="AV12">
        <v>6.5</v>
      </c>
      <c r="AW12">
        <v>6.5</v>
      </c>
      <c r="AX12">
        <v>6.5</v>
      </c>
    </row>
    <row r="13" spans="1:52" x14ac:dyDescent="0.25">
      <c r="A13" s="2" t="s">
        <v>20</v>
      </c>
      <c r="B13" s="1" t="s">
        <v>32</v>
      </c>
      <c r="C13" s="29">
        <v>0</v>
      </c>
      <c r="D13" s="29">
        <v>0</v>
      </c>
      <c r="E13" s="29">
        <v>0.3</v>
      </c>
      <c r="F13" s="29">
        <v>0</v>
      </c>
      <c r="G13" s="29">
        <v>0</v>
      </c>
      <c r="H13" s="29">
        <v>0.1</v>
      </c>
      <c r="I13" s="29">
        <v>0.2</v>
      </c>
      <c r="J13" s="29">
        <v>0.3</v>
      </c>
      <c r="K13" s="29">
        <v>0.1</v>
      </c>
      <c r="L13" s="29">
        <v>0.1</v>
      </c>
      <c r="M13" s="29">
        <v>0</v>
      </c>
      <c r="AD13" s="1"/>
      <c r="AE13" s="1"/>
      <c r="AH13" s="1"/>
      <c r="AI13" s="1"/>
      <c r="AM13" s="2" t="s">
        <v>62</v>
      </c>
      <c r="AN13">
        <v>9</v>
      </c>
      <c r="AO13">
        <v>9</v>
      </c>
      <c r="AP13">
        <v>9</v>
      </c>
      <c r="AQ13">
        <v>9</v>
      </c>
      <c r="AR13">
        <v>9</v>
      </c>
      <c r="AS13">
        <v>9</v>
      </c>
      <c r="AT13">
        <v>9</v>
      </c>
      <c r="AU13">
        <v>9</v>
      </c>
      <c r="AV13">
        <v>9</v>
      </c>
      <c r="AW13">
        <v>9</v>
      </c>
      <c r="AX13">
        <v>9</v>
      </c>
    </row>
    <row r="14" spans="1:52" x14ac:dyDescent="0.25">
      <c r="A14" s="2" t="s">
        <v>21</v>
      </c>
      <c r="B14" s="1" t="s">
        <v>32</v>
      </c>
      <c r="C14" s="29">
        <v>0.01</v>
      </c>
      <c r="D14" s="29">
        <v>0</v>
      </c>
      <c r="E14" s="29">
        <v>0.01</v>
      </c>
      <c r="F14" s="29">
        <v>0.01</v>
      </c>
      <c r="G14" s="29">
        <v>0</v>
      </c>
      <c r="H14" s="29">
        <v>0.01</v>
      </c>
      <c r="I14" s="29">
        <v>0.01</v>
      </c>
      <c r="J14" s="29">
        <v>0</v>
      </c>
      <c r="K14" s="29">
        <v>0</v>
      </c>
      <c r="L14" s="29">
        <v>0</v>
      </c>
      <c r="M14" s="29">
        <v>0</v>
      </c>
      <c r="AD14" s="1"/>
      <c r="AE14" s="1"/>
      <c r="AH14" s="1"/>
      <c r="AI14" s="1"/>
    </row>
    <row r="15" spans="1:52" ht="15.75" thickBot="1" x14ac:dyDescent="0.3">
      <c r="A15" s="2" t="s">
        <v>22</v>
      </c>
      <c r="B15" s="1" t="s">
        <v>33</v>
      </c>
      <c r="C15" s="29">
        <v>53.3</v>
      </c>
      <c r="D15" s="29">
        <v>56.6</v>
      </c>
      <c r="E15" s="29">
        <v>56.8</v>
      </c>
      <c r="F15" s="30">
        <v>51</v>
      </c>
      <c r="G15" s="29">
        <v>52.7</v>
      </c>
      <c r="H15" s="29">
        <v>59.5</v>
      </c>
      <c r="I15" s="29">
        <v>56.6</v>
      </c>
      <c r="J15" s="29">
        <v>54.3</v>
      </c>
      <c r="K15" s="29">
        <v>0.6</v>
      </c>
      <c r="L15" s="29">
        <v>0.5</v>
      </c>
      <c r="M15" s="29">
        <v>39.9</v>
      </c>
      <c r="N15" s="25"/>
      <c r="O15" s="26"/>
      <c r="P15" s="26"/>
      <c r="AD15" s="1"/>
      <c r="AE15" s="1"/>
      <c r="AH15" s="1"/>
      <c r="AI15" s="1"/>
    </row>
    <row r="16" spans="1:52" x14ac:dyDescent="0.25">
      <c r="A16" s="2" t="s">
        <v>22</v>
      </c>
      <c r="B16" s="1" t="s">
        <v>32</v>
      </c>
      <c r="C16" s="30">
        <f>C15*9.5/(100)</f>
        <v>5.0634999999999994</v>
      </c>
      <c r="D16" s="30">
        <f t="shared" ref="D16:M16" si="1">D15*9.5/(100)</f>
        <v>5.3770000000000007</v>
      </c>
      <c r="E16" s="30">
        <f t="shared" si="1"/>
        <v>5.3959999999999999</v>
      </c>
      <c r="F16" s="30">
        <f t="shared" si="1"/>
        <v>4.8449999999999998</v>
      </c>
      <c r="G16" s="30">
        <f t="shared" si="1"/>
        <v>5.0065</v>
      </c>
      <c r="H16" s="30">
        <f t="shared" si="1"/>
        <v>5.6524999999999999</v>
      </c>
      <c r="I16" s="30">
        <f t="shared" si="1"/>
        <v>5.3770000000000007</v>
      </c>
      <c r="J16" s="30">
        <f t="shared" si="1"/>
        <v>5.1585000000000001</v>
      </c>
      <c r="K16" s="30">
        <f t="shared" si="1"/>
        <v>5.7000000000000002E-2</v>
      </c>
      <c r="L16" s="33">
        <f t="shared" si="1"/>
        <v>4.7500000000000001E-2</v>
      </c>
      <c r="M16" s="53">
        <f t="shared" si="1"/>
        <v>3.7905000000000002</v>
      </c>
      <c r="AD16" s="1"/>
      <c r="AE16" s="1"/>
      <c r="AH16" s="1"/>
      <c r="AI16" s="1"/>
      <c r="AN16" s="15" t="s">
        <v>11</v>
      </c>
      <c r="AO16" s="14" t="s">
        <v>2</v>
      </c>
      <c r="AP16" s="14" t="s">
        <v>1</v>
      </c>
      <c r="AQ16" s="14" t="s">
        <v>4</v>
      </c>
      <c r="AR16" s="14" t="s">
        <v>3</v>
      </c>
      <c r="AS16" s="14" t="s">
        <v>6</v>
      </c>
      <c r="AT16" s="14" t="s">
        <v>5</v>
      </c>
      <c r="AU16" s="14" t="s">
        <v>10</v>
      </c>
      <c r="AV16" s="14" t="s">
        <v>7</v>
      </c>
      <c r="AW16" s="14" t="s">
        <v>8</v>
      </c>
      <c r="AX16" s="14" t="s">
        <v>9</v>
      </c>
    </row>
    <row r="17" spans="1:50" x14ac:dyDescent="0.25">
      <c r="A17" s="2" t="s">
        <v>23</v>
      </c>
      <c r="B17" s="1" t="s">
        <v>32</v>
      </c>
      <c r="C17" s="29">
        <v>220.5</v>
      </c>
      <c r="D17" s="29">
        <v>215.1</v>
      </c>
      <c r="E17" s="30">
        <v>251.5</v>
      </c>
      <c r="F17" s="29">
        <v>266.10000000000002</v>
      </c>
      <c r="G17" s="29">
        <v>277.5</v>
      </c>
      <c r="H17" s="29">
        <v>323</v>
      </c>
      <c r="I17" s="29">
        <v>369</v>
      </c>
      <c r="J17" s="29">
        <v>531</v>
      </c>
      <c r="K17" s="30">
        <v>530</v>
      </c>
      <c r="L17" s="29">
        <v>1016</v>
      </c>
      <c r="M17" s="29">
        <v>837</v>
      </c>
      <c r="R17" s="2" t="s">
        <v>37</v>
      </c>
      <c r="S17" s="2" t="s">
        <v>11</v>
      </c>
      <c r="T17" s="2" t="s">
        <v>2</v>
      </c>
      <c r="U17" s="2" t="s">
        <v>1</v>
      </c>
      <c r="V17" s="2" t="s">
        <v>6</v>
      </c>
      <c r="W17" s="2" t="s">
        <v>5</v>
      </c>
      <c r="X17" s="2" t="s">
        <v>10</v>
      </c>
      <c r="Y17" s="2" t="s">
        <v>7</v>
      </c>
      <c r="Z17" s="2" t="s">
        <v>8</v>
      </c>
      <c r="AD17" s="1" t="s">
        <v>37</v>
      </c>
      <c r="AE17" s="2" t="s">
        <v>3</v>
      </c>
      <c r="AF17" s="9"/>
      <c r="AG17" s="9"/>
      <c r="AH17" s="1" t="s">
        <v>37</v>
      </c>
      <c r="AI17" s="2" t="s">
        <v>4</v>
      </c>
      <c r="AJ17" s="2" t="s">
        <v>9</v>
      </c>
      <c r="AM17" s="16" t="s">
        <v>13</v>
      </c>
      <c r="AN17" s="17">
        <f>K6</f>
        <v>18</v>
      </c>
      <c r="AO17" s="1">
        <f t="shared" ref="AO17:AX17" si="2">D6</f>
        <v>14</v>
      </c>
      <c r="AP17" s="1">
        <f t="shared" si="2"/>
        <v>13</v>
      </c>
      <c r="AQ17" s="1">
        <f t="shared" si="2"/>
        <v>19</v>
      </c>
      <c r="AR17" s="1">
        <f t="shared" si="2"/>
        <v>15</v>
      </c>
      <c r="AS17" s="1">
        <f t="shared" si="2"/>
        <v>12</v>
      </c>
      <c r="AT17" s="1">
        <f t="shared" si="2"/>
        <v>19</v>
      </c>
      <c r="AU17" s="1">
        <f t="shared" si="2"/>
        <v>24</v>
      </c>
      <c r="AV17" s="1" t="e">
        <f>#REF!</f>
        <v>#REF!</v>
      </c>
      <c r="AW17" s="1">
        <f t="shared" si="2"/>
        <v>27</v>
      </c>
      <c r="AX17" s="1">
        <f t="shared" si="2"/>
        <v>19</v>
      </c>
    </row>
    <row r="18" spans="1:50" x14ac:dyDescent="0.25">
      <c r="A18" s="2" t="s">
        <v>24</v>
      </c>
      <c r="B18" s="1" t="s">
        <v>32</v>
      </c>
      <c r="C18" s="29">
        <v>5</v>
      </c>
      <c r="D18" s="29">
        <v>7</v>
      </c>
      <c r="E18" s="29">
        <v>6.5</v>
      </c>
      <c r="F18" s="29">
        <v>9.5</v>
      </c>
      <c r="G18" s="29">
        <v>7.5</v>
      </c>
      <c r="H18" s="29">
        <v>6</v>
      </c>
      <c r="I18" s="29">
        <v>9.5</v>
      </c>
      <c r="J18" s="29">
        <v>12</v>
      </c>
      <c r="K18" s="29">
        <v>9</v>
      </c>
      <c r="L18" s="29">
        <v>13.5</v>
      </c>
      <c r="M18" s="29">
        <v>9.5</v>
      </c>
      <c r="R18" s="2" t="s">
        <v>40</v>
      </c>
      <c r="S18" s="1">
        <f>K19</f>
        <v>0</v>
      </c>
      <c r="T18" s="1">
        <f>D9</f>
        <v>7</v>
      </c>
      <c r="U18" s="1">
        <f>E9</f>
        <v>14.8</v>
      </c>
      <c r="V18" s="1">
        <f>H9</f>
        <v>25.7</v>
      </c>
      <c r="W18" s="1">
        <f>I9</f>
        <v>35.799999999999997</v>
      </c>
      <c r="X18" s="1">
        <f>J9</f>
        <v>49.2</v>
      </c>
      <c r="Y18" s="1" t="e">
        <f>#REF!</f>
        <v>#REF!</v>
      </c>
      <c r="Z18" s="1">
        <f>L9</f>
        <v>75.7</v>
      </c>
      <c r="AD18" s="1" t="s">
        <v>46</v>
      </c>
      <c r="AE18" s="1">
        <f>G15</f>
        <v>52.7</v>
      </c>
      <c r="AH18" s="1" t="s">
        <v>54</v>
      </c>
      <c r="AI18" s="1">
        <f>F13</f>
        <v>0</v>
      </c>
      <c r="AJ18" s="1">
        <f>M15</f>
        <v>39.9</v>
      </c>
      <c r="AM18" s="9" t="s">
        <v>65</v>
      </c>
      <c r="AN18">
        <v>40</v>
      </c>
      <c r="AO18">
        <v>40</v>
      </c>
      <c r="AP18">
        <v>40</v>
      </c>
      <c r="AQ18">
        <v>40</v>
      </c>
      <c r="AR18">
        <v>40</v>
      </c>
      <c r="AS18">
        <v>40</v>
      </c>
      <c r="AT18">
        <v>40</v>
      </c>
      <c r="AU18">
        <v>40</v>
      </c>
      <c r="AV18">
        <v>40</v>
      </c>
      <c r="AW18">
        <v>40</v>
      </c>
      <c r="AX18">
        <v>40</v>
      </c>
    </row>
    <row r="19" spans="1:50" ht="15.75" thickBot="1" x14ac:dyDescent="0.3">
      <c r="A19" s="2" t="s">
        <v>25</v>
      </c>
      <c r="B19" s="1" t="s">
        <v>32</v>
      </c>
      <c r="C19" s="29">
        <v>0.4</v>
      </c>
      <c r="D19" s="29">
        <v>0.2</v>
      </c>
      <c r="E19" s="29">
        <v>0.2</v>
      </c>
      <c r="F19" s="29">
        <v>0.1</v>
      </c>
      <c r="G19" s="29">
        <v>0.1</v>
      </c>
      <c r="H19" s="29">
        <v>0.4</v>
      </c>
      <c r="I19" s="29">
        <v>0.4</v>
      </c>
      <c r="J19" s="29">
        <v>0.4</v>
      </c>
      <c r="K19" s="29">
        <v>0</v>
      </c>
      <c r="L19" s="29">
        <v>0</v>
      </c>
      <c r="M19" s="29">
        <v>0.4</v>
      </c>
      <c r="R19" s="2" t="s">
        <v>38</v>
      </c>
      <c r="S19" s="1">
        <v>250</v>
      </c>
      <c r="T19" s="1">
        <v>250</v>
      </c>
      <c r="U19" s="1">
        <v>250</v>
      </c>
      <c r="V19" s="1">
        <v>250</v>
      </c>
      <c r="W19" s="1">
        <v>250</v>
      </c>
      <c r="X19" s="1">
        <v>250</v>
      </c>
      <c r="Y19" s="1">
        <v>250</v>
      </c>
      <c r="Z19" s="1">
        <v>250</v>
      </c>
      <c r="AD19" s="1" t="s">
        <v>45</v>
      </c>
      <c r="AE19" s="1">
        <v>80</v>
      </c>
      <c r="AH19" s="1" t="s">
        <v>49</v>
      </c>
      <c r="AI19" s="1">
        <v>80</v>
      </c>
      <c r="AJ19" s="1">
        <v>80</v>
      </c>
    </row>
    <row r="20" spans="1:50" x14ac:dyDescent="0.25">
      <c r="A20" s="2" t="s">
        <v>26</v>
      </c>
      <c r="B20" s="1" t="s">
        <v>34</v>
      </c>
      <c r="C20" s="29">
        <v>1.3</v>
      </c>
      <c r="D20" s="29">
        <v>10</v>
      </c>
      <c r="E20" s="29">
        <v>64</v>
      </c>
      <c r="F20" s="29">
        <v>11.4</v>
      </c>
      <c r="G20" s="29">
        <v>8</v>
      </c>
      <c r="H20" s="29">
        <v>20.100000000000001</v>
      </c>
      <c r="I20" s="29">
        <v>24.4</v>
      </c>
      <c r="J20" s="29">
        <v>27.5</v>
      </c>
      <c r="K20" s="29">
        <v>23.3</v>
      </c>
      <c r="L20" s="29">
        <v>11.1</v>
      </c>
      <c r="M20" s="29">
        <v>3.4</v>
      </c>
      <c r="AD20" s="1"/>
      <c r="AE20" s="1"/>
      <c r="AH20" s="1"/>
      <c r="AI20" s="1"/>
      <c r="AN20" s="15" t="s">
        <v>11</v>
      </c>
      <c r="AO20" s="14" t="s">
        <v>2</v>
      </c>
      <c r="AP20" s="14" t="s">
        <v>1</v>
      </c>
      <c r="AQ20" s="14" t="s">
        <v>4</v>
      </c>
      <c r="AR20" s="14" t="s">
        <v>3</v>
      </c>
      <c r="AS20" s="14" t="s">
        <v>6</v>
      </c>
      <c r="AT20" s="14" t="s">
        <v>5</v>
      </c>
      <c r="AU20" s="14" t="s">
        <v>10</v>
      </c>
      <c r="AV20" s="14" t="s">
        <v>7</v>
      </c>
      <c r="AW20" s="14" t="s">
        <v>8</v>
      </c>
      <c r="AX20" s="14" t="s">
        <v>9</v>
      </c>
    </row>
    <row r="21" spans="1:50" x14ac:dyDescent="0.25">
      <c r="A21" s="2" t="s">
        <v>27</v>
      </c>
      <c r="B21" s="1" t="s">
        <v>32</v>
      </c>
      <c r="C21" s="29">
        <v>178.3</v>
      </c>
      <c r="D21" s="29">
        <v>197</v>
      </c>
      <c r="E21" s="29">
        <v>287.7</v>
      </c>
      <c r="F21" s="29">
        <v>202.7</v>
      </c>
      <c r="G21" s="32">
        <v>222.3</v>
      </c>
      <c r="H21" s="29">
        <v>264</v>
      </c>
      <c r="I21" s="29">
        <v>307</v>
      </c>
      <c r="J21" s="29">
        <v>430</v>
      </c>
      <c r="K21" s="29">
        <v>441</v>
      </c>
      <c r="L21" s="29">
        <v>790</v>
      </c>
      <c r="M21" s="29">
        <v>650.70000000000005</v>
      </c>
      <c r="AD21" s="1"/>
      <c r="AE21" s="1"/>
      <c r="AH21" s="1"/>
      <c r="AI21" s="1"/>
      <c r="AM21" s="16" t="s">
        <v>24</v>
      </c>
      <c r="AN21" s="17" t="e">
        <f>#REF!</f>
        <v>#REF!</v>
      </c>
      <c r="AO21" s="1">
        <f t="shared" ref="AO21:AU21" si="3">D18</f>
        <v>7</v>
      </c>
      <c r="AP21" s="1">
        <f>E19</f>
        <v>0.2</v>
      </c>
      <c r="AQ21" s="1">
        <f t="shared" si="3"/>
        <v>9.5</v>
      </c>
      <c r="AR21" s="1">
        <f>G19</f>
        <v>0.1</v>
      </c>
      <c r="AS21" s="1">
        <f t="shared" si="3"/>
        <v>6</v>
      </c>
      <c r="AT21" s="1">
        <f t="shared" si="3"/>
        <v>9.5</v>
      </c>
      <c r="AU21" s="1">
        <f t="shared" si="3"/>
        <v>12</v>
      </c>
      <c r="AV21" s="1" t="e">
        <f>#REF!</f>
        <v>#REF!</v>
      </c>
      <c r="AW21" s="1">
        <f>L18</f>
        <v>13.5</v>
      </c>
      <c r="AX21" s="1">
        <f>M18</f>
        <v>9.5</v>
      </c>
    </row>
    <row r="22" spans="1:50" x14ac:dyDescent="0.25">
      <c r="A22" s="2" t="s">
        <v>28</v>
      </c>
      <c r="B22" s="1" t="s">
        <v>32</v>
      </c>
      <c r="C22" s="29">
        <v>1.5</v>
      </c>
      <c r="D22" s="29">
        <v>0</v>
      </c>
      <c r="E22" s="29">
        <v>0.1</v>
      </c>
      <c r="F22" s="29">
        <v>2.2000000000000002</v>
      </c>
      <c r="G22" s="29">
        <v>1.7</v>
      </c>
      <c r="H22" s="29">
        <v>2.4</v>
      </c>
      <c r="I22" s="29">
        <v>1.7</v>
      </c>
      <c r="J22" s="29">
        <v>1.8</v>
      </c>
      <c r="K22" s="29">
        <v>1.5</v>
      </c>
      <c r="L22" s="29">
        <v>1.7</v>
      </c>
      <c r="M22" s="29">
        <v>3.8</v>
      </c>
      <c r="R22" s="1" t="s">
        <v>37</v>
      </c>
      <c r="S22" s="2" t="s">
        <v>11</v>
      </c>
      <c r="T22" s="2" t="s">
        <v>2</v>
      </c>
      <c r="U22" s="2" t="s">
        <v>1</v>
      </c>
      <c r="V22" s="2" t="s">
        <v>6</v>
      </c>
      <c r="W22" s="2" t="s">
        <v>5</v>
      </c>
      <c r="X22" s="2" t="s">
        <v>10</v>
      </c>
      <c r="Y22" s="2" t="s">
        <v>7</v>
      </c>
      <c r="Z22" s="2" t="s">
        <v>8</v>
      </c>
      <c r="AD22" s="1" t="s">
        <v>37</v>
      </c>
      <c r="AE22" s="2" t="s">
        <v>3</v>
      </c>
      <c r="AF22" s="9"/>
      <c r="AG22" s="9"/>
      <c r="AH22" s="1" t="s">
        <v>37</v>
      </c>
      <c r="AI22" s="2" t="s">
        <v>4</v>
      </c>
      <c r="AJ22" s="2" t="s">
        <v>9</v>
      </c>
      <c r="AM22" s="9" t="s">
        <v>66</v>
      </c>
      <c r="AN22">
        <v>20</v>
      </c>
      <c r="AO22">
        <v>20</v>
      </c>
      <c r="AP22">
        <v>20</v>
      </c>
      <c r="AQ22">
        <v>20</v>
      </c>
      <c r="AR22">
        <v>20</v>
      </c>
      <c r="AS22">
        <v>20</v>
      </c>
      <c r="AT22">
        <v>20</v>
      </c>
      <c r="AU22">
        <v>20</v>
      </c>
      <c r="AV22">
        <v>20</v>
      </c>
      <c r="AW22">
        <v>20</v>
      </c>
      <c r="AX22">
        <v>20</v>
      </c>
    </row>
    <row r="23" spans="1:50" x14ac:dyDescent="0.25">
      <c r="A23" s="2" t="s">
        <v>29</v>
      </c>
      <c r="B23" s="1" t="s">
        <v>32</v>
      </c>
      <c r="C23" s="29">
        <v>0.1</v>
      </c>
      <c r="D23" s="29">
        <v>0.1</v>
      </c>
      <c r="E23" s="29">
        <v>0.1</v>
      </c>
      <c r="F23" s="29">
        <v>0.1</v>
      </c>
      <c r="G23" s="29">
        <v>0.1</v>
      </c>
      <c r="H23" s="29">
        <v>0.1</v>
      </c>
      <c r="I23" s="29">
        <v>0.2</v>
      </c>
      <c r="J23" s="29">
        <v>0.2</v>
      </c>
      <c r="K23" s="29">
        <v>0.1</v>
      </c>
      <c r="L23" s="29">
        <v>0.1</v>
      </c>
      <c r="M23" s="29">
        <v>0.1</v>
      </c>
      <c r="R23" s="1" t="s">
        <v>41</v>
      </c>
      <c r="S23" s="1">
        <f>K10</f>
        <v>0.01</v>
      </c>
      <c r="T23" s="1">
        <f>D10</f>
        <v>0</v>
      </c>
      <c r="U23" s="1">
        <f>F10</f>
        <v>0</v>
      </c>
      <c r="V23" s="1">
        <f>H10</f>
        <v>0</v>
      </c>
      <c r="W23" s="1">
        <f>I10</f>
        <v>0</v>
      </c>
      <c r="X23" s="1">
        <f>J10</f>
        <v>0</v>
      </c>
      <c r="Y23" s="1" t="e">
        <f>#REF!</f>
        <v>#REF!</v>
      </c>
      <c r="Z23" s="1">
        <f>L10</f>
        <v>0.01</v>
      </c>
      <c r="AD23" s="1" t="s">
        <v>47</v>
      </c>
      <c r="AE23" s="3">
        <f>G24</f>
        <v>0</v>
      </c>
      <c r="AF23" s="10"/>
      <c r="AG23" s="10"/>
      <c r="AH23" s="1" t="s">
        <v>47</v>
      </c>
      <c r="AI23" s="1">
        <f>F24</f>
        <v>0</v>
      </c>
      <c r="AJ23" s="1">
        <f>M24</f>
        <v>0</v>
      </c>
    </row>
    <row r="24" spans="1:50" ht="15.75" thickBot="1" x14ac:dyDescent="0.3">
      <c r="A24" s="49"/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1"/>
      <c r="R24" s="1" t="s">
        <v>38</v>
      </c>
      <c r="S24" s="1">
        <v>0.1</v>
      </c>
      <c r="T24" s="1">
        <v>0.1</v>
      </c>
      <c r="U24" s="1">
        <v>0.1</v>
      </c>
      <c r="V24" s="1">
        <v>0.1</v>
      </c>
      <c r="W24" s="1">
        <v>0.1</v>
      </c>
      <c r="X24" s="1">
        <v>0.1</v>
      </c>
      <c r="Y24" s="1">
        <v>0.1</v>
      </c>
      <c r="Z24" s="1">
        <v>0.1</v>
      </c>
      <c r="AD24" s="1" t="s">
        <v>45</v>
      </c>
      <c r="AE24" s="1"/>
      <c r="AH24" s="1" t="s">
        <v>49</v>
      </c>
      <c r="AI24" s="1">
        <v>2000</v>
      </c>
      <c r="AJ24" s="1">
        <v>2000</v>
      </c>
    </row>
    <row r="25" spans="1:50" x14ac:dyDescent="0.25">
      <c r="A25" s="49"/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1"/>
      <c r="AH25" s="1"/>
      <c r="AI25" s="1"/>
      <c r="AN25" s="15" t="s">
        <v>11</v>
      </c>
      <c r="AO25" s="14" t="s">
        <v>2</v>
      </c>
      <c r="AP25" s="14" t="s">
        <v>1</v>
      </c>
      <c r="AQ25" s="14" t="s">
        <v>4</v>
      </c>
      <c r="AR25" s="14" t="s">
        <v>3</v>
      </c>
      <c r="AS25" s="14" t="s">
        <v>6</v>
      </c>
      <c r="AT25" s="14" t="s">
        <v>5</v>
      </c>
      <c r="AU25" s="14" t="s">
        <v>10</v>
      </c>
      <c r="AV25" s="14" t="s">
        <v>7</v>
      </c>
      <c r="AW25" s="14" t="s">
        <v>8</v>
      </c>
      <c r="AX25" s="14" t="s">
        <v>9</v>
      </c>
    </row>
    <row r="26" spans="1:50" ht="14.25" customHeight="1" x14ac:dyDescent="0.25">
      <c r="A26" s="41"/>
      <c r="B26" s="41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1"/>
      <c r="AH26" s="1"/>
      <c r="AI26" s="1"/>
      <c r="AM26" t="s">
        <v>18</v>
      </c>
      <c r="AN26" s="17">
        <f>K11</f>
        <v>0.2</v>
      </c>
      <c r="AO26" s="1">
        <f t="shared" ref="AO26:AX26" si="4">D11</f>
        <v>0.2</v>
      </c>
      <c r="AP26" s="1">
        <f t="shared" si="4"/>
        <v>0.2</v>
      </c>
      <c r="AQ26" s="1">
        <f t="shared" si="4"/>
        <v>0.2</v>
      </c>
      <c r="AR26" s="1">
        <f t="shared" si="4"/>
        <v>0.2</v>
      </c>
      <c r="AS26" s="1">
        <f t="shared" si="4"/>
        <v>0.2</v>
      </c>
      <c r="AT26" s="1">
        <f t="shared" si="4"/>
        <v>0.2</v>
      </c>
      <c r="AU26" s="1">
        <f t="shared" si="4"/>
        <v>0.2</v>
      </c>
      <c r="AV26" s="1" t="e">
        <f>#REF!</f>
        <v>#REF!</v>
      </c>
      <c r="AW26" s="1">
        <f t="shared" si="4"/>
        <v>0.2</v>
      </c>
      <c r="AX26" s="1">
        <f t="shared" si="4"/>
        <v>0.2</v>
      </c>
    </row>
    <row r="27" spans="1:50" ht="15.75" customHeight="1" x14ac:dyDescent="0.25">
      <c r="A27" s="41"/>
      <c r="B27" s="41"/>
      <c r="C27" s="42"/>
      <c r="D27" s="42"/>
      <c r="E27" s="42"/>
      <c r="F27" s="42"/>
      <c r="G27" s="43"/>
      <c r="H27" s="42"/>
      <c r="I27" s="42"/>
      <c r="J27" s="42"/>
      <c r="K27" s="42"/>
      <c r="L27" s="42"/>
      <c r="M27" s="42"/>
      <c r="N27" s="42"/>
      <c r="AH27" s="1"/>
      <c r="AI27" s="1"/>
      <c r="AM27" s="9" t="s">
        <v>67</v>
      </c>
      <c r="AN27">
        <v>5.0000000000000001E-3</v>
      </c>
      <c r="AO27">
        <v>5.0000000000000001E-3</v>
      </c>
      <c r="AP27">
        <v>5.0000000000000001E-3</v>
      </c>
      <c r="AQ27">
        <v>5.0000000000000001E-3</v>
      </c>
      <c r="AR27">
        <v>5.0000000000000001E-3</v>
      </c>
      <c r="AS27">
        <v>5.0000000000000001E-3</v>
      </c>
      <c r="AT27">
        <v>5.0000000000000001E-3</v>
      </c>
      <c r="AU27">
        <v>5.0000000000000001E-3</v>
      </c>
      <c r="AV27">
        <v>5.0000000000000001E-3</v>
      </c>
      <c r="AW27">
        <v>5.0000000000000001E-3</v>
      </c>
      <c r="AX27">
        <v>5.0000000000000001E-3</v>
      </c>
    </row>
    <row r="28" spans="1:50" ht="26.25" customHeight="1" thickBot="1" x14ac:dyDescent="0.3">
      <c r="A28" s="49"/>
      <c r="B28" s="41"/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4"/>
      <c r="R28" s="1" t="s">
        <v>37</v>
      </c>
      <c r="S28" s="2" t="s">
        <v>11</v>
      </c>
      <c r="T28" s="2" t="s">
        <v>2</v>
      </c>
      <c r="U28" s="2" t="s">
        <v>1</v>
      </c>
      <c r="V28" s="2" t="s">
        <v>6</v>
      </c>
      <c r="W28" s="2" t="s">
        <v>5</v>
      </c>
      <c r="X28" s="2" t="s">
        <v>10</v>
      </c>
      <c r="Y28" s="2" t="s">
        <v>7</v>
      </c>
      <c r="Z28" s="2" t="s">
        <v>8</v>
      </c>
      <c r="AE28" s="6"/>
      <c r="AF28" s="9"/>
      <c r="AG28" s="9"/>
      <c r="AH28" s="22" t="s">
        <v>37</v>
      </c>
      <c r="AI28" s="23" t="s">
        <v>4</v>
      </c>
      <c r="AJ28" s="23" t="s">
        <v>9</v>
      </c>
    </row>
    <row r="29" spans="1:50" ht="30.75" customHeight="1" x14ac:dyDescent="0.25">
      <c r="R29" s="1" t="s">
        <v>18</v>
      </c>
      <c r="S29" s="1">
        <f>K11</f>
        <v>0.2</v>
      </c>
      <c r="T29" s="1">
        <f>D11</f>
        <v>0.2</v>
      </c>
      <c r="U29" s="1">
        <f>E11</f>
        <v>0.2</v>
      </c>
      <c r="V29" s="1">
        <f>H11</f>
        <v>0.2</v>
      </c>
      <c r="W29" s="1">
        <f>I10</f>
        <v>0</v>
      </c>
      <c r="X29" s="1">
        <f>J11</f>
        <v>0.2</v>
      </c>
      <c r="Y29" s="1" t="e">
        <f>#REF!</f>
        <v>#REF!</v>
      </c>
      <c r="Z29" s="1">
        <f>L11</f>
        <v>0.2</v>
      </c>
      <c r="AE29" s="7"/>
      <c r="AH29" s="22" t="s">
        <v>50</v>
      </c>
      <c r="AI29" s="24">
        <v>200</v>
      </c>
      <c r="AJ29" s="22" t="s">
        <v>52</v>
      </c>
      <c r="AN29" s="15" t="s">
        <v>11</v>
      </c>
      <c r="AO29" s="14" t="s">
        <v>2</v>
      </c>
      <c r="AP29" s="14" t="s">
        <v>1</v>
      </c>
      <c r="AQ29" s="14" t="s">
        <v>4</v>
      </c>
      <c r="AR29" s="14" t="s">
        <v>3</v>
      </c>
      <c r="AS29" s="14" t="s">
        <v>6</v>
      </c>
      <c r="AT29" s="14" t="s">
        <v>5</v>
      </c>
      <c r="AU29" s="14" t="s">
        <v>10</v>
      </c>
      <c r="AV29" s="14" t="s">
        <v>7</v>
      </c>
      <c r="AW29" s="14" t="s">
        <v>8</v>
      </c>
      <c r="AX29" s="14" t="s">
        <v>9</v>
      </c>
    </row>
    <row r="30" spans="1:50" ht="23.25" customHeight="1" x14ac:dyDescent="0.25">
      <c r="R30" s="1" t="s">
        <v>38</v>
      </c>
      <c r="S30" s="1">
        <v>0.2</v>
      </c>
      <c r="T30" s="1">
        <v>0.2</v>
      </c>
      <c r="U30" s="1">
        <v>0.2</v>
      </c>
      <c r="V30" s="1">
        <v>0.2</v>
      </c>
      <c r="W30" s="1">
        <v>0.2</v>
      </c>
      <c r="X30" s="1">
        <v>0.2</v>
      </c>
      <c r="Y30" s="1">
        <v>0.2</v>
      </c>
      <c r="Z30" s="1">
        <v>0.2</v>
      </c>
      <c r="AE30" s="7"/>
      <c r="AH30" s="22" t="s">
        <v>49</v>
      </c>
      <c r="AI30" s="22">
        <v>200</v>
      </c>
      <c r="AJ30" s="22">
        <v>200</v>
      </c>
      <c r="AM30" t="s">
        <v>42</v>
      </c>
      <c r="AN30" s="17">
        <f>K12</f>
        <v>0.79</v>
      </c>
      <c r="AO30" s="1">
        <f>D12</f>
        <v>0.37</v>
      </c>
      <c r="AP30" s="1">
        <f>E12</f>
        <v>0.93</v>
      </c>
      <c r="AQ30" s="1">
        <f>E12</f>
        <v>0.93</v>
      </c>
      <c r="AR30" s="1">
        <f t="shared" ref="AR30:AX30" si="5">G12</f>
        <v>0.43</v>
      </c>
      <c r="AS30" s="1">
        <f t="shared" si="5"/>
        <v>0.81</v>
      </c>
      <c r="AT30" s="1">
        <f t="shared" si="5"/>
        <v>0.79</v>
      </c>
      <c r="AU30" s="1">
        <f t="shared" si="5"/>
        <v>0.62</v>
      </c>
      <c r="AV30" s="1" t="e">
        <f>#REF!</f>
        <v>#REF!</v>
      </c>
      <c r="AW30" s="1">
        <f t="shared" si="5"/>
        <v>0.3</v>
      </c>
      <c r="AX30" s="1">
        <f t="shared" si="5"/>
        <v>0.32</v>
      </c>
    </row>
    <row r="31" spans="1:50" ht="30.75" customHeight="1" x14ac:dyDescent="0.25">
      <c r="AM31" s="9" t="s">
        <v>68</v>
      </c>
      <c r="AN31">
        <v>0.3</v>
      </c>
      <c r="AO31">
        <v>0.3</v>
      </c>
      <c r="AP31">
        <v>0.3</v>
      </c>
      <c r="AQ31">
        <v>0.3</v>
      </c>
      <c r="AR31">
        <v>0.3</v>
      </c>
      <c r="AS31">
        <v>0.3</v>
      </c>
      <c r="AT31">
        <v>0.3</v>
      </c>
      <c r="AU31">
        <v>0.3</v>
      </c>
      <c r="AV31">
        <v>0.3</v>
      </c>
      <c r="AW31">
        <v>0.3</v>
      </c>
      <c r="AX31">
        <v>0.3</v>
      </c>
    </row>
    <row r="32" spans="1:50" ht="42" customHeight="1" x14ac:dyDescent="0.25"/>
    <row r="33" spans="1:52" ht="35.25" customHeight="1" thickBot="1" x14ac:dyDescent="0.3">
      <c r="R33" s="1" t="s">
        <v>37</v>
      </c>
      <c r="S33" s="2" t="s">
        <v>11</v>
      </c>
      <c r="T33" s="2" t="s">
        <v>2</v>
      </c>
      <c r="U33" s="2" t="s">
        <v>1</v>
      </c>
      <c r="V33" s="2" t="s">
        <v>6</v>
      </c>
      <c r="W33" s="2" t="s">
        <v>5</v>
      </c>
      <c r="X33" s="2" t="s">
        <v>10</v>
      </c>
      <c r="Y33" s="2" t="s">
        <v>7</v>
      </c>
      <c r="Z33" s="2" t="s">
        <v>8</v>
      </c>
      <c r="AD33" s="1"/>
      <c r="AE33" s="6"/>
      <c r="AF33" s="9"/>
      <c r="AG33" s="9"/>
      <c r="AH33" s="4"/>
      <c r="AI33" s="2"/>
      <c r="AJ33" s="2"/>
    </row>
    <row r="34" spans="1:52" ht="36.75" customHeight="1" x14ac:dyDescent="0.25">
      <c r="R34" s="1" t="s">
        <v>42</v>
      </c>
      <c r="S34" s="1">
        <f>K12</f>
        <v>0.79</v>
      </c>
      <c r="T34" s="1">
        <f>D12</f>
        <v>0.37</v>
      </c>
      <c r="U34" s="1">
        <f>E12</f>
        <v>0.93</v>
      </c>
      <c r="V34" s="1">
        <f>H12</f>
        <v>0.81</v>
      </c>
      <c r="W34" s="1">
        <f>I12</f>
        <v>0.79</v>
      </c>
      <c r="X34" s="1">
        <f>J12</f>
        <v>0.62</v>
      </c>
      <c r="Y34" s="1" t="e">
        <f>#REF!</f>
        <v>#REF!</v>
      </c>
      <c r="Z34" s="1">
        <f>L12</f>
        <v>0.3</v>
      </c>
      <c r="AD34" s="1"/>
      <c r="AE34" s="7"/>
      <c r="AH34" s="5"/>
      <c r="AI34" s="1"/>
      <c r="AJ34" s="1"/>
      <c r="AN34" s="15" t="s">
        <v>11</v>
      </c>
      <c r="AO34" s="14" t="s">
        <v>2</v>
      </c>
      <c r="AP34" s="14" t="s">
        <v>1</v>
      </c>
      <c r="AQ34" s="14" t="s">
        <v>4</v>
      </c>
      <c r="AR34" s="14" t="s">
        <v>3</v>
      </c>
      <c r="AS34" s="14" t="s">
        <v>6</v>
      </c>
      <c r="AT34" s="14" t="s">
        <v>5</v>
      </c>
      <c r="AU34" s="14" t="s">
        <v>10</v>
      </c>
      <c r="AV34" s="14" t="s">
        <v>7</v>
      </c>
      <c r="AW34" s="14" t="s">
        <v>8</v>
      </c>
      <c r="AX34" s="14" t="s">
        <v>9</v>
      </c>
    </row>
    <row r="35" spans="1:52" ht="34.5" customHeight="1" x14ac:dyDescent="0.25">
      <c r="R35" t="s">
        <v>38</v>
      </c>
      <c r="S35" s="1">
        <v>5</v>
      </c>
      <c r="T35" s="1">
        <v>5</v>
      </c>
      <c r="U35" s="1">
        <v>5</v>
      </c>
      <c r="V35" s="1">
        <v>5</v>
      </c>
      <c r="W35" s="1">
        <v>5</v>
      </c>
      <c r="X35" s="1">
        <v>5</v>
      </c>
      <c r="Y35" s="1">
        <v>5</v>
      </c>
      <c r="Z35" s="1">
        <v>5</v>
      </c>
      <c r="AE35" s="7"/>
      <c r="AH35" s="5"/>
      <c r="AI35" s="1"/>
      <c r="AJ35" s="1"/>
      <c r="AM35" t="s">
        <v>43</v>
      </c>
      <c r="AN35" s="17" t="e">
        <f>#REF!</f>
        <v>#REF!</v>
      </c>
      <c r="AO35" s="1" t="e">
        <f>#REF!</f>
        <v>#REF!</v>
      </c>
      <c r="AP35" s="1" t="e">
        <f>#REF!</f>
        <v>#REF!</v>
      </c>
      <c r="AQ35" s="1" t="e">
        <f>#REF!</f>
        <v>#REF!</v>
      </c>
      <c r="AR35" s="1" t="e">
        <f>#REF!</f>
        <v>#REF!</v>
      </c>
      <c r="AS35" s="1" t="e">
        <f>#REF!</f>
        <v>#REF!</v>
      </c>
      <c r="AT35" s="1" t="e">
        <f>#REF!</f>
        <v>#REF!</v>
      </c>
      <c r="AU35" s="1" t="e">
        <f>#REF!</f>
        <v>#REF!</v>
      </c>
      <c r="AV35" s="1" t="e">
        <f>#REF!</f>
        <v>#REF!</v>
      </c>
      <c r="AW35" s="1" t="e">
        <f>#REF!</f>
        <v>#REF!</v>
      </c>
      <c r="AX35" s="1" t="e">
        <f>'DATOS AGOSTO'!#REF!</f>
        <v>#REF!</v>
      </c>
    </row>
    <row r="36" spans="1:52" ht="30" customHeight="1" x14ac:dyDescent="0.25">
      <c r="AM36" s="9" t="s">
        <v>69</v>
      </c>
      <c r="AN36">
        <v>1E-3</v>
      </c>
      <c r="AO36">
        <v>1E-3</v>
      </c>
      <c r="AP36">
        <v>1E-3</v>
      </c>
      <c r="AQ36">
        <v>1E-3</v>
      </c>
      <c r="AR36">
        <v>1E-3</v>
      </c>
      <c r="AS36">
        <v>1E-3</v>
      </c>
      <c r="AT36">
        <v>1E-3</v>
      </c>
      <c r="AU36">
        <v>1E-3</v>
      </c>
      <c r="AV36">
        <v>1E-3</v>
      </c>
      <c r="AW36">
        <v>1E-3</v>
      </c>
      <c r="AX36">
        <v>1E-3</v>
      </c>
    </row>
    <row r="37" spans="1:52" ht="28.5" customHeight="1" thickBot="1" x14ac:dyDescent="0.3"/>
    <row r="38" spans="1:52" ht="31.5" customHeight="1" x14ac:dyDescent="0.25">
      <c r="R38" s="1" t="s">
        <v>37</v>
      </c>
      <c r="S38" s="2" t="s">
        <v>11</v>
      </c>
      <c r="T38" s="2" t="s">
        <v>2</v>
      </c>
      <c r="U38" s="2" t="s">
        <v>1</v>
      </c>
      <c r="V38" s="2" t="s">
        <v>6</v>
      </c>
      <c r="W38" s="2" t="s">
        <v>5</v>
      </c>
      <c r="X38" s="2" t="s">
        <v>10</v>
      </c>
      <c r="Y38" s="2" t="s">
        <v>7</v>
      </c>
      <c r="Z38" s="2" t="s">
        <v>8</v>
      </c>
      <c r="AN38" s="15" t="s">
        <v>11</v>
      </c>
      <c r="AO38" s="14" t="s">
        <v>2</v>
      </c>
      <c r="AP38" s="14" t="s">
        <v>1</v>
      </c>
      <c r="AQ38" s="14" t="s">
        <v>4</v>
      </c>
      <c r="AR38" s="14" t="s">
        <v>3</v>
      </c>
      <c r="AS38" s="14" t="s">
        <v>6</v>
      </c>
      <c r="AT38" s="14" t="s">
        <v>5</v>
      </c>
      <c r="AU38" s="14" t="s">
        <v>10</v>
      </c>
      <c r="AV38" s="14" t="s">
        <v>7</v>
      </c>
      <c r="AW38" s="14" t="s">
        <v>8</v>
      </c>
      <c r="AX38" s="14" t="s">
        <v>9</v>
      </c>
    </row>
    <row r="39" spans="1:52" ht="24" customHeight="1" x14ac:dyDescent="0.25">
      <c r="A39" s="36"/>
      <c r="B39" s="36"/>
      <c r="C39" s="31"/>
      <c r="D39" s="31"/>
      <c r="E39" s="35"/>
      <c r="F39" s="35"/>
      <c r="G39" s="35"/>
      <c r="R39" s="1" t="s">
        <v>43</v>
      </c>
      <c r="S39" s="1" t="e">
        <f>#REF!</f>
        <v>#REF!</v>
      </c>
      <c r="T39" s="1" t="e">
        <f>#REF!</f>
        <v>#REF!</v>
      </c>
      <c r="U39" s="1" t="e">
        <f>#REF!</f>
        <v>#REF!</v>
      </c>
      <c r="V39" s="1" t="e">
        <f>#REF!</f>
        <v>#REF!</v>
      </c>
      <c r="W39" s="1" t="e">
        <f>#REF!</f>
        <v>#REF!</v>
      </c>
      <c r="X39" s="1">
        <f>J12</f>
        <v>0.62</v>
      </c>
      <c r="Y39" s="1" t="e">
        <f>#REF!</f>
        <v>#REF!</v>
      </c>
      <c r="Z39" s="1" t="e">
        <f>#REF!</f>
        <v>#REF!</v>
      </c>
      <c r="AM39" t="s">
        <v>63</v>
      </c>
      <c r="AN39" s="17">
        <f>K15</f>
        <v>0.6</v>
      </c>
      <c r="AO39" s="1">
        <f t="shared" ref="AO39:AX39" si="6">D15</f>
        <v>56.6</v>
      </c>
      <c r="AP39" s="1">
        <f t="shared" si="6"/>
        <v>56.8</v>
      </c>
      <c r="AQ39" s="1">
        <f>F13</f>
        <v>0</v>
      </c>
      <c r="AR39" s="1">
        <f t="shared" si="6"/>
        <v>52.7</v>
      </c>
      <c r="AS39" s="1">
        <f t="shared" si="6"/>
        <v>59.5</v>
      </c>
      <c r="AT39" s="1">
        <f t="shared" si="6"/>
        <v>56.6</v>
      </c>
      <c r="AU39" s="1">
        <f t="shared" si="6"/>
        <v>54.3</v>
      </c>
      <c r="AV39" s="1" t="e">
        <f>#REF!</f>
        <v>#REF!</v>
      </c>
      <c r="AW39" s="1">
        <f t="shared" si="6"/>
        <v>0.5</v>
      </c>
      <c r="AX39" s="1">
        <f t="shared" si="6"/>
        <v>39.9</v>
      </c>
      <c r="AY39" s="1"/>
      <c r="AZ39" s="1"/>
    </row>
    <row r="40" spans="1:52" ht="15" customHeight="1" x14ac:dyDescent="0.25">
      <c r="E40" s="34"/>
      <c r="F40" s="34"/>
      <c r="G40" s="34"/>
      <c r="R40" t="s">
        <v>38</v>
      </c>
      <c r="S40" s="1">
        <v>5</v>
      </c>
      <c r="T40" s="1">
        <v>5</v>
      </c>
      <c r="U40" s="1">
        <v>5</v>
      </c>
      <c r="V40" s="1">
        <v>5</v>
      </c>
      <c r="W40" s="1">
        <v>5</v>
      </c>
      <c r="X40" s="1">
        <v>5</v>
      </c>
      <c r="Y40" s="1">
        <v>5</v>
      </c>
      <c r="Z40" s="1">
        <v>5</v>
      </c>
      <c r="AM40" s="9" t="s">
        <v>64</v>
      </c>
      <c r="AN40">
        <v>80</v>
      </c>
      <c r="AO40">
        <v>80</v>
      </c>
      <c r="AP40">
        <v>80</v>
      </c>
      <c r="AQ40">
        <v>80</v>
      </c>
      <c r="AR40">
        <v>80</v>
      </c>
      <c r="AS40">
        <v>80</v>
      </c>
      <c r="AT40">
        <v>80</v>
      </c>
      <c r="AU40">
        <v>80</v>
      </c>
      <c r="AV40">
        <v>80</v>
      </c>
      <c r="AW40">
        <v>80</v>
      </c>
      <c r="AX40">
        <v>80</v>
      </c>
    </row>
    <row r="42" spans="1:52" ht="15.75" thickBot="1" x14ac:dyDescent="0.3"/>
    <row r="43" spans="1:52" x14ac:dyDescent="0.25">
      <c r="R43" s="1" t="s">
        <v>37</v>
      </c>
      <c r="S43" s="2" t="s">
        <v>11</v>
      </c>
      <c r="T43" s="2" t="s">
        <v>2</v>
      </c>
      <c r="U43" s="2" t="s">
        <v>1</v>
      </c>
      <c r="V43" s="2" t="s">
        <v>6</v>
      </c>
      <c r="W43" s="2" t="s">
        <v>5</v>
      </c>
      <c r="X43" s="2" t="s">
        <v>10</v>
      </c>
      <c r="Y43" s="2" t="s">
        <v>7</v>
      </c>
      <c r="Z43" s="2" t="s">
        <v>8</v>
      </c>
      <c r="AN43" s="15" t="s">
        <v>11</v>
      </c>
      <c r="AO43" s="14" t="s">
        <v>2</v>
      </c>
      <c r="AP43" s="14" t="s">
        <v>1</v>
      </c>
      <c r="AQ43" s="14" t="s">
        <v>4</v>
      </c>
      <c r="AR43" s="14" t="s">
        <v>3</v>
      </c>
      <c r="AS43" s="14" t="s">
        <v>6</v>
      </c>
      <c r="AT43" s="14" t="s">
        <v>5</v>
      </c>
      <c r="AU43" s="14" t="s">
        <v>10</v>
      </c>
      <c r="AV43" s="14" t="s">
        <v>7</v>
      </c>
      <c r="AW43" s="14" t="s">
        <v>8</v>
      </c>
      <c r="AX43" s="14" t="s">
        <v>9</v>
      </c>
    </row>
    <row r="44" spans="1:52" x14ac:dyDescent="0.25">
      <c r="R44" s="1" t="s">
        <v>71</v>
      </c>
      <c r="S44" s="1">
        <f>K15</f>
        <v>0.6</v>
      </c>
      <c r="T44" s="1">
        <f>D15</f>
        <v>56.6</v>
      </c>
      <c r="U44" s="1">
        <f>E15</f>
        <v>56.8</v>
      </c>
      <c r="V44" s="1">
        <f>H15</f>
        <v>59.5</v>
      </c>
      <c r="W44" s="1">
        <f>I15</f>
        <v>56.6</v>
      </c>
      <c r="X44" s="1">
        <f>J15</f>
        <v>54.3</v>
      </c>
      <c r="Y44" s="1" t="e">
        <f>#REF!</f>
        <v>#REF!</v>
      </c>
      <c r="Z44" s="1">
        <f>L15</f>
        <v>0.5</v>
      </c>
      <c r="AM44" t="s">
        <v>28</v>
      </c>
      <c r="AN44" s="17">
        <f>K22</f>
        <v>1.5</v>
      </c>
      <c r="AO44" s="1">
        <f t="shared" ref="AO44:AX44" si="7">D22</f>
        <v>0</v>
      </c>
      <c r="AP44" s="1" t="e">
        <f>#REF!</f>
        <v>#REF!</v>
      </c>
      <c r="AQ44" s="1">
        <f t="shared" si="7"/>
        <v>2.2000000000000002</v>
      </c>
      <c r="AR44" s="1">
        <f>G23</f>
        <v>0.1</v>
      </c>
      <c r="AS44" s="1">
        <f t="shared" si="7"/>
        <v>2.4</v>
      </c>
      <c r="AT44" s="1">
        <f t="shared" si="7"/>
        <v>1.7</v>
      </c>
      <c r="AU44" s="1">
        <f t="shared" si="7"/>
        <v>1.8</v>
      </c>
      <c r="AV44" s="1" t="e">
        <f>#REF!</f>
        <v>#REF!</v>
      </c>
      <c r="AW44" s="1">
        <f t="shared" si="7"/>
        <v>1.7</v>
      </c>
      <c r="AX44" s="1">
        <f t="shared" si="7"/>
        <v>3.8</v>
      </c>
    </row>
    <row r="45" spans="1:52" x14ac:dyDescent="0.25">
      <c r="R45" t="s">
        <v>38</v>
      </c>
      <c r="S45" s="1">
        <v>3</v>
      </c>
      <c r="T45" s="1">
        <v>3</v>
      </c>
      <c r="U45" s="1">
        <v>3</v>
      </c>
      <c r="V45" s="1">
        <v>3</v>
      </c>
      <c r="W45" s="1">
        <v>3</v>
      </c>
      <c r="X45" s="1">
        <v>3</v>
      </c>
      <c r="Y45" s="1">
        <v>3</v>
      </c>
      <c r="Z45" s="1">
        <v>3</v>
      </c>
      <c r="AM45" s="9" t="s">
        <v>68</v>
      </c>
      <c r="AN45">
        <v>0.3</v>
      </c>
      <c r="AO45">
        <v>0.3</v>
      </c>
      <c r="AP45">
        <v>0.3</v>
      </c>
      <c r="AQ45">
        <v>0.3</v>
      </c>
      <c r="AR45">
        <v>0.3</v>
      </c>
      <c r="AS45">
        <v>0.3</v>
      </c>
      <c r="AT45">
        <v>0.3</v>
      </c>
      <c r="AU45">
        <v>0.3</v>
      </c>
      <c r="AV45">
        <v>0.3</v>
      </c>
      <c r="AW45">
        <v>0.3</v>
      </c>
      <c r="AX45">
        <v>0.3</v>
      </c>
    </row>
    <row r="47" spans="1:52" ht="15.75" thickBot="1" x14ac:dyDescent="0.3"/>
    <row r="48" spans="1:52" x14ac:dyDescent="0.25">
      <c r="R48" s="1" t="s">
        <v>37</v>
      </c>
      <c r="S48" s="2" t="s">
        <v>11</v>
      </c>
      <c r="T48" s="2" t="s">
        <v>2</v>
      </c>
      <c r="U48" s="2" t="s">
        <v>1</v>
      </c>
      <c r="V48" s="2" t="s">
        <v>6</v>
      </c>
      <c r="W48" s="2" t="s">
        <v>5</v>
      </c>
      <c r="X48" s="2" t="s">
        <v>10</v>
      </c>
      <c r="Y48" s="2" t="s">
        <v>7</v>
      </c>
      <c r="Z48" s="2" t="s">
        <v>8</v>
      </c>
      <c r="AB48" s="2"/>
      <c r="AN48" s="15" t="s">
        <v>11</v>
      </c>
      <c r="AO48" s="14" t="s">
        <v>2</v>
      </c>
      <c r="AP48" s="14" t="s">
        <v>1</v>
      </c>
      <c r="AQ48" s="14" t="s">
        <v>4</v>
      </c>
      <c r="AR48" s="14" t="s">
        <v>3</v>
      </c>
      <c r="AS48" s="14" t="s">
        <v>6</v>
      </c>
      <c r="AT48" s="14" t="s">
        <v>5</v>
      </c>
      <c r="AU48" s="14" t="s">
        <v>10</v>
      </c>
      <c r="AV48" s="14" t="s">
        <v>7</v>
      </c>
      <c r="AW48" s="14" t="s">
        <v>8</v>
      </c>
      <c r="AX48" s="14" t="s">
        <v>9</v>
      </c>
    </row>
    <row r="49" spans="18:50" x14ac:dyDescent="0.25">
      <c r="R49" s="1" t="s">
        <v>57</v>
      </c>
      <c r="S49" s="1">
        <f>K17</f>
        <v>530</v>
      </c>
      <c r="T49" s="1" t="e">
        <f>#REF!</f>
        <v>#REF!</v>
      </c>
      <c r="U49" s="1" t="e">
        <f>#REF!</f>
        <v>#REF!</v>
      </c>
      <c r="V49" s="1">
        <f>H16</f>
        <v>5.6524999999999999</v>
      </c>
      <c r="W49" s="1">
        <f>I16</f>
        <v>5.3770000000000007</v>
      </c>
      <c r="X49" s="1">
        <f>J16</f>
        <v>5.1585000000000001</v>
      </c>
      <c r="Y49" s="1" t="e">
        <f>#REF!</f>
        <v>#REF!</v>
      </c>
      <c r="Z49" s="1">
        <f>L16</f>
        <v>4.7500000000000001E-2</v>
      </c>
      <c r="AB49" s="1"/>
      <c r="AM49" t="s">
        <v>29</v>
      </c>
      <c r="AN49" s="17">
        <f>K22</f>
        <v>1.5</v>
      </c>
      <c r="AO49" s="1">
        <f>D22</f>
        <v>0</v>
      </c>
      <c r="AP49" s="1">
        <f>E23</f>
        <v>0.1</v>
      </c>
      <c r="AQ49" s="1">
        <f>F22</f>
        <v>2.2000000000000002</v>
      </c>
      <c r="AR49" s="1">
        <f>G23</f>
        <v>0.1</v>
      </c>
      <c r="AS49" s="1">
        <f t="shared" ref="AS49:AX49" si="8">H23</f>
        <v>0.1</v>
      </c>
      <c r="AT49" s="1">
        <f t="shared" si="8"/>
        <v>0.2</v>
      </c>
      <c r="AU49" s="1">
        <f t="shared" si="8"/>
        <v>0.2</v>
      </c>
      <c r="AV49" s="1" t="e">
        <f>#REF!</f>
        <v>#REF!</v>
      </c>
      <c r="AW49" s="1">
        <f t="shared" si="8"/>
        <v>0.1</v>
      </c>
      <c r="AX49" s="1">
        <f t="shared" si="8"/>
        <v>0.1</v>
      </c>
    </row>
    <row r="50" spans="18:50" x14ac:dyDescent="0.25">
      <c r="R50" t="s">
        <v>38</v>
      </c>
      <c r="S50" s="1">
        <v>3</v>
      </c>
      <c r="T50" s="1">
        <v>3</v>
      </c>
      <c r="U50" s="1">
        <v>3</v>
      </c>
      <c r="V50" s="1">
        <v>3</v>
      </c>
      <c r="W50" s="1">
        <v>3</v>
      </c>
      <c r="X50" s="1">
        <v>3</v>
      </c>
      <c r="Y50" s="1">
        <v>3</v>
      </c>
      <c r="Z50" s="1">
        <v>3</v>
      </c>
      <c r="AB50" s="1"/>
      <c r="AM50" s="9" t="s">
        <v>70</v>
      </c>
      <c r="AN50">
        <v>0.5</v>
      </c>
      <c r="AO50">
        <v>0.5</v>
      </c>
      <c r="AP50">
        <v>0.5</v>
      </c>
      <c r="AQ50">
        <v>0.5</v>
      </c>
      <c r="AR50">
        <v>0.5</v>
      </c>
      <c r="AS50">
        <v>0.5</v>
      </c>
      <c r="AT50">
        <v>0.5</v>
      </c>
      <c r="AU50">
        <v>0.5</v>
      </c>
      <c r="AV50">
        <v>0.5</v>
      </c>
      <c r="AW50">
        <v>0.5</v>
      </c>
      <c r="AX50">
        <v>0.5</v>
      </c>
    </row>
  </sheetData>
  <mergeCells count="8">
    <mergeCell ref="AM3:AT3"/>
    <mergeCell ref="AH3:AJ3"/>
    <mergeCell ref="R3:AB3"/>
    <mergeCell ref="E40:G40"/>
    <mergeCell ref="E39:G39"/>
    <mergeCell ref="A39:B39"/>
    <mergeCell ref="AD3:AE3"/>
    <mergeCell ref="A2:M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 AGOSTO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Fernanda Noboa Castillo MA-CO</dc:creator>
  <cp:lastModifiedBy>User</cp:lastModifiedBy>
  <dcterms:created xsi:type="dcterms:W3CDTF">2022-04-11T16:40:45Z</dcterms:created>
  <dcterms:modified xsi:type="dcterms:W3CDTF">2023-09-11T21:45:00Z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4cfd1743-3376-4622-9201-094124c33d29</vt:lpwstr>
  </property>
</Properties>
</file>